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accelerazione" sheetId="14" r:id="rId1"/>
    <sheet name="velocità" sheetId="13" r:id="rId2"/>
    <sheet name="armonico" sheetId="12" r:id="rId3"/>
    <sheet name="armonico (2)" sheetId="1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5" l="1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L3" i="15"/>
  <c r="C3" i="15"/>
  <c r="O2" i="15"/>
  <c r="M2" i="15"/>
  <c r="B3" i="15"/>
  <c r="C2" i="15"/>
  <c r="N25" i="14"/>
  <c r="D3" i="15" l="1"/>
  <c r="F2" i="15"/>
  <c r="G2" i="15" s="1"/>
  <c r="H2" i="15"/>
  <c r="I2" i="15" s="1"/>
  <c r="J2" i="15" s="1"/>
  <c r="B5" i="15"/>
  <c r="D5" i="15" s="1"/>
  <c r="B7" i="15"/>
  <c r="D7" i="15" s="1"/>
  <c r="B9" i="15"/>
  <c r="D9" i="15" s="1"/>
  <c r="B11" i="15"/>
  <c r="D11" i="15" s="1"/>
  <c r="B13" i="15"/>
  <c r="D13" i="15" s="1"/>
  <c r="B15" i="15"/>
  <c r="D15" i="15" s="1"/>
  <c r="B17" i="15"/>
  <c r="D17" i="15" s="1"/>
  <c r="B19" i="15"/>
  <c r="D19" i="15" s="1"/>
  <c r="B21" i="15"/>
  <c r="D21" i="15" s="1"/>
  <c r="B23" i="15"/>
  <c r="D23" i="15" s="1"/>
  <c r="B25" i="15"/>
  <c r="D25" i="15" s="1"/>
  <c r="B27" i="15"/>
  <c r="D27" i="15" s="1"/>
  <c r="B29" i="15"/>
  <c r="D29" i="15" s="1"/>
  <c r="B31" i="15"/>
  <c r="D31" i="15" s="1"/>
  <c r="B33" i="15"/>
  <c r="D33" i="15" s="1"/>
  <c r="B35" i="15"/>
  <c r="D35" i="15" s="1"/>
  <c r="B37" i="15"/>
  <c r="D37" i="15" s="1"/>
  <c r="B39" i="15"/>
  <c r="D39" i="15" s="1"/>
  <c r="B41" i="15"/>
  <c r="D41" i="15" s="1"/>
  <c r="B43" i="15"/>
  <c r="D43" i="15" s="1"/>
  <c r="B45" i="15"/>
  <c r="D45" i="15" s="1"/>
  <c r="B47" i="15"/>
  <c r="D47" i="15" s="1"/>
  <c r="B49" i="15"/>
  <c r="D49" i="15" s="1"/>
  <c r="B51" i="15"/>
  <c r="D51" i="15" s="1"/>
  <c r="B53" i="15"/>
  <c r="D53" i="15" s="1"/>
  <c r="B55" i="15"/>
  <c r="D55" i="15" s="1"/>
  <c r="B57" i="15"/>
  <c r="D57" i="15" s="1"/>
  <c r="B59" i="15"/>
  <c r="D59" i="15" s="1"/>
  <c r="B61" i="15"/>
  <c r="D61" i="15" s="1"/>
  <c r="B63" i="15"/>
  <c r="D63" i="15" s="1"/>
  <c r="B65" i="15"/>
  <c r="D65" i="15" s="1"/>
  <c r="B67" i="15"/>
  <c r="D67" i="15" s="1"/>
  <c r="B69" i="15"/>
  <c r="D69" i="15" s="1"/>
  <c r="B71" i="15"/>
  <c r="D71" i="15" s="1"/>
  <c r="B73" i="15"/>
  <c r="D73" i="15" s="1"/>
  <c r="B75" i="15"/>
  <c r="D75" i="15" s="1"/>
  <c r="B77" i="15"/>
  <c r="D77" i="15" s="1"/>
  <c r="B79" i="15"/>
  <c r="D79" i="15" s="1"/>
  <c r="B81" i="15"/>
  <c r="D81" i="15" s="1"/>
  <c r="B83" i="15"/>
  <c r="D83" i="15" s="1"/>
  <c r="B85" i="15"/>
  <c r="D85" i="15" s="1"/>
  <c r="B87" i="15"/>
  <c r="D87" i="15" s="1"/>
  <c r="B89" i="15"/>
  <c r="D89" i="15" s="1"/>
  <c r="B91" i="15"/>
  <c r="D91" i="15" s="1"/>
  <c r="B93" i="15"/>
  <c r="D93" i="15" s="1"/>
  <c r="B95" i="15"/>
  <c r="D95" i="15" s="1"/>
  <c r="B97" i="15"/>
  <c r="D97" i="15" s="1"/>
  <c r="B99" i="15"/>
  <c r="D99" i="15" s="1"/>
  <c r="B2" i="15"/>
  <c r="D2" i="15" s="1"/>
  <c r="K3" i="15"/>
  <c r="B4" i="15"/>
  <c r="D4" i="15" s="1"/>
  <c r="B6" i="15"/>
  <c r="D6" i="15" s="1"/>
  <c r="B8" i="15"/>
  <c r="D8" i="15" s="1"/>
  <c r="B10" i="15"/>
  <c r="D10" i="15" s="1"/>
  <c r="B12" i="15"/>
  <c r="D12" i="15" s="1"/>
  <c r="B14" i="15"/>
  <c r="D14" i="15" s="1"/>
  <c r="B16" i="15"/>
  <c r="D16" i="15" s="1"/>
  <c r="B18" i="15"/>
  <c r="D18" i="15" s="1"/>
  <c r="B20" i="15"/>
  <c r="D20" i="15" s="1"/>
  <c r="B22" i="15"/>
  <c r="D22" i="15" s="1"/>
  <c r="B24" i="15"/>
  <c r="D24" i="15" s="1"/>
  <c r="B26" i="15"/>
  <c r="D26" i="15" s="1"/>
  <c r="B28" i="15"/>
  <c r="D28" i="15" s="1"/>
  <c r="B30" i="15"/>
  <c r="D30" i="15" s="1"/>
  <c r="B32" i="15"/>
  <c r="D32" i="15" s="1"/>
  <c r="B34" i="15"/>
  <c r="D34" i="15" s="1"/>
  <c r="B36" i="15"/>
  <c r="D36" i="15" s="1"/>
  <c r="B38" i="15"/>
  <c r="D38" i="15" s="1"/>
  <c r="B40" i="15"/>
  <c r="D40" i="15" s="1"/>
  <c r="B42" i="15"/>
  <c r="D42" i="15" s="1"/>
  <c r="B44" i="15"/>
  <c r="D44" i="15" s="1"/>
  <c r="B46" i="15"/>
  <c r="D46" i="15" s="1"/>
  <c r="B48" i="15"/>
  <c r="D48" i="15" s="1"/>
  <c r="B50" i="15"/>
  <c r="D50" i="15" s="1"/>
  <c r="B52" i="15"/>
  <c r="D52" i="15" s="1"/>
  <c r="B54" i="15"/>
  <c r="D54" i="15" s="1"/>
  <c r="B56" i="15"/>
  <c r="D56" i="15" s="1"/>
  <c r="B58" i="15"/>
  <c r="D58" i="15" s="1"/>
  <c r="B60" i="15"/>
  <c r="D60" i="15" s="1"/>
  <c r="B62" i="15"/>
  <c r="D62" i="15" s="1"/>
  <c r="B64" i="15"/>
  <c r="D64" i="15" s="1"/>
  <c r="B66" i="15"/>
  <c r="D66" i="15" s="1"/>
  <c r="B68" i="15"/>
  <c r="D68" i="15" s="1"/>
  <c r="B70" i="15"/>
  <c r="D70" i="15" s="1"/>
  <c r="B72" i="15"/>
  <c r="D72" i="15" s="1"/>
  <c r="B74" i="15"/>
  <c r="D74" i="15" s="1"/>
  <c r="B76" i="15"/>
  <c r="D76" i="15" s="1"/>
  <c r="B78" i="15"/>
  <c r="D78" i="15" s="1"/>
  <c r="B80" i="15"/>
  <c r="D80" i="15" s="1"/>
  <c r="B82" i="15"/>
  <c r="D82" i="15" s="1"/>
  <c r="B84" i="15"/>
  <c r="D84" i="15" s="1"/>
  <c r="B86" i="15"/>
  <c r="D86" i="15" s="1"/>
  <c r="B88" i="15"/>
  <c r="D88" i="15" s="1"/>
  <c r="B90" i="15"/>
  <c r="D90" i="15" s="1"/>
  <c r="B92" i="15"/>
  <c r="D92" i="15" s="1"/>
  <c r="B94" i="15"/>
  <c r="D94" i="15" s="1"/>
  <c r="B96" i="15"/>
  <c r="D96" i="15" s="1"/>
  <c r="B98" i="15"/>
  <c r="D98" i="15" s="1"/>
  <c r="B100" i="15"/>
  <c r="D100" i="15" s="1"/>
  <c r="I5" i="14"/>
  <c r="J5" i="14" s="1"/>
  <c r="N3" i="14"/>
  <c r="B17" i="14"/>
  <c r="C17" i="14"/>
  <c r="B18" i="14"/>
  <c r="C18" i="14"/>
  <c r="B19" i="14"/>
  <c r="C19" i="14"/>
  <c r="B20" i="14"/>
  <c r="C20" i="14"/>
  <c r="D20" i="14"/>
  <c r="B21" i="14"/>
  <c r="C21" i="14"/>
  <c r="B22" i="14"/>
  <c r="D22" i="14" s="1"/>
  <c r="C22" i="14"/>
  <c r="B23" i="14"/>
  <c r="C23" i="14"/>
  <c r="B24" i="14"/>
  <c r="D24" i="14" s="1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B34" i="14"/>
  <c r="C34" i="14"/>
  <c r="B35" i="14"/>
  <c r="C35" i="14"/>
  <c r="B36" i="14"/>
  <c r="C36" i="14"/>
  <c r="B37" i="14"/>
  <c r="C37" i="14"/>
  <c r="B38" i="14"/>
  <c r="C38" i="14"/>
  <c r="D38" i="14"/>
  <c r="B39" i="14"/>
  <c r="C39" i="14"/>
  <c r="B40" i="14"/>
  <c r="C40" i="14"/>
  <c r="B41" i="14"/>
  <c r="C41" i="14"/>
  <c r="B42" i="14"/>
  <c r="C42" i="14"/>
  <c r="B43" i="14"/>
  <c r="C43" i="14"/>
  <c r="B44" i="14"/>
  <c r="D44" i="14" s="1"/>
  <c r="C44" i="14"/>
  <c r="B45" i="14"/>
  <c r="C45" i="14"/>
  <c r="B46" i="14"/>
  <c r="C46" i="14"/>
  <c r="B47" i="14"/>
  <c r="C47" i="14"/>
  <c r="B48" i="14"/>
  <c r="C48" i="14"/>
  <c r="B49" i="14"/>
  <c r="D49" i="14" s="1"/>
  <c r="C49" i="14"/>
  <c r="B50" i="14"/>
  <c r="D50" i="14" s="1"/>
  <c r="C50" i="14"/>
  <c r="B51" i="14"/>
  <c r="C51" i="14"/>
  <c r="B52" i="14"/>
  <c r="D52" i="14" s="1"/>
  <c r="C52" i="14"/>
  <c r="B53" i="14"/>
  <c r="C53" i="14"/>
  <c r="B54" i="14"/>
  <c r="D54" i="14" s="1"/>
  <c r="C54" i="14"/>
  <c r="B55" i="14"/>
  <c r="C55" i="14"/>
  <c r="B56" i="14"/>
  <c r="C56" i="14"/>
  <c r="B57" i="14"/>
  <c r="C57" i="14"/>
  <c r="B58" i="14"/>
  <c r="C58" i="14"/>
  <c r="B59" i="14"/>
  <c r="C59" i="14"/>
  <c r="B60" i="14"/>
  <c r="D60" i="14" s="1"/>
  <c r="C60" i="14"/>
  <c r="B61" i="14"/>
  <c r="C61" i="14"/>
  <c r="B62" i="14"/>
  <c r="C62" i="14"/>
  <c r="B63" i="14"/>
  <c r="C63" i="14"/>
  <c r="B64" i="14"/>
  <c r="C64" i="14"/>
  <c r="B65" i="14"/>
  <c r="C65" i="14"/>
  <c r="B66" i="14"/>
  <c r="D66" i="14" s="1"/>
  <c r="C66" i="14"/>
  <c r="B67" i="14"/>
  <c r="C67" i="14"/>
  <c r="B68" i="14"/>
  <c r="D68" i="14" s="1"/>
  <c r="C68" i="14"/>
  <c r="B69" i="14"/>
  <c r="C69" i="14"/>
  <c r="B70" i="14"/>
  <c r="C70" i="14"/>
  <c r="D70" i="14"/>
  <c r="B71" i="14"/>
  <c r="C71" i="14"/>
  <c r="B72" i="14"/>
  <c r="D72" i="14" s="1"/>
  <c r="C72" i="14"/>
  <c r="B73" i="14"/>
  <c r="C73" i="14"/>
  <c r="B74" i="14"/>
  <c r="C74" i="14"/>
  <c r="B75" i="14"/>
  <c r="C75" i="14"/>
  <c r="B76" i="14"/>
  <c r="D76" i="14" s="1"/>
  <c r="C76" i="14"/>
  <c r="B77" i="14"/>
  <c r="C77" i="14"/>
  <c r="B78" i="14"/>
  <c r="D78" i="14" s="1"/>
  <c r="C78" i="14"/>
  <c r="B79" i="14"/>
  <c r="C79" i="14"/>
  <c r="B80" i="14"/>
  <c r="C80" i="14"/>
  <c r="B81" i="14"/>
  <c r="C81" i="14"/>
  <c r="B82" i="14"/>
  <c r="C82" i="14"/>
  <c r="B83" i="14"/>
  <c r="C83" i="14"/>
  <c r="B84" i="14"/>
  <c r="C84" i="14"/>
  <c r="D84" i="14"/>
  <c r="B85" i="14"/>
  <c r="C85" i="14"/>
  <c r="B86" i="14"/>
  <c r="D86" i="14" s="1"/>
  <c r="C86" i="14"/>
  <c r="B87" i="14"/>
  <c r="C87" i="14"/>
  <c r="B88" i="14"/>
  <c r="D88" i="14" s="1"/>
  <c r="C88" i="14"/>
  <c r="B89" i="14"/>
  <c r="C89" i="14"/>
  <c r="B90" i="14"/>
  <c r="C90" i="14"/>
  <c r="B91" i="14"/>
  <c r="C91" i="14"/>
  <c r="B92" i="14"/>
  <c r="C92" i="14"/>
  <c r="B93" i="14"/>
  <c r="C93" i="14"/>
  <c r="B94" i="14"/>
  <c r="C94" i="14"/>
  <c r="B95" i="14"/>
  <c r="C95" i="14"/>
  <c r="B96" i="14"/>
  <c r="C96" i="14"/>
  <c r="B97" i="14"/>
  <c r="C97" i="14"/>
  <c r="B98" i="14"/>
  <c r="C98" i="14"/>
  <c r="B99" i="14"/>
  <c r="C99" i="14"/>
  <c r="B100" i="14"/>
  <c r="C100" i="14"/>
  <c r="B3" i="14"/>
  <c r="C3" i="14"/>
  <c r="B4" i="14"/>
  <c r="C4" i="14"/>
  <c r="B5" i="14"/>
  <c r="C5" i="14"/>
  <c r="B6" i="14"/>
  <c r="C6" i="14"/>
  <c r="B7" i="14"/>
  <c r="C7" i="14"/>
  <c r="B8" i="14"/>
  <c r="C8" i="14"/>
  <c r="B9" i="14"/>
  <c r="D9" i="14" s="1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L4" i="14"/>
  <c r="C2" i="14"/>
  <c r="B2" i="14"/>
  <c r="L3" i="14"/>
  <c r="K3" i="14"/>
  <c r="F2" i="14"/>
  <c r="G2" i="14" s="1"/>
  <c r="O2" i="14"/>
  <c r="M2" i="14"/>
  <c r="K4" i="13"/>
  <c r="E47" i="14" l="1"/>
  <c r="E39" i="14"/>
  <c r="E26" i="14"/>
  <c r="E9" i="14"/>
  <c r="E70" i="14"/>
  <c r="E65" i="14"/>
  <c r="E44" i="14"/>
  <c r="E31" i="14"/>
  <c r="E8" i="14"/>
  <c r="E98" i="14"/>
  <c r="E77" i="14"/>
  <c r="E64" i="14"/>
  <c r="E30" i="14"/>
  <c r="E22" i="14"/>
  <c r="E13" i="14"/>
  <c r="E5" i="14"/>
  <c r="E74" i="14"/>
  <c r="E69" i="14"/>
  <c r="E53" i="14"/>
  <c r="E48" i="14"/>
  <c r="E10" i="14"/>
  <c r="E100" i="14"/>
  <c r="E84" i="14"/>
  <c r="E79" i="14"/>
  <c r="E45" i="14"/>
  <c r="E32" i="14"/>
  <c r="D65" i="14"/>
  <c r="D98" i="14"/>
  <c r="D34" i="14"/>
  <c r="D56" i="14"/>
  <c r="D36" i="14"/>
  <c r="D28" i="14"/>
  <c r="D97" i="14"/>
  <c r="D33" i="14"/>
  <c r="D46" i="14"/>
  <c r="D100" i="14"/>
  <c r="D92" i="14"/>
  <c r="D82" i="14"/>
  <c r="D18" i="14"/>
  <c r="D81" i="14"/>
  <c r="D40" i="14"/>
  <c r="D17" i="14"/>
  <c r="D95" i="14"/>
  <c r="D90" i="14"/>
  <c r="D63" i="14"/>
  <c r="D58" i="14"/>
  <c r="D31" i="14"/>
  <c r="D26" i="14"/>
  <c r="D4" i="14"/>
  <c r="D87" i="14"/>
  <c r="D80" i="14"/>
  <c r="D55" i="14"/>
  <c r="D48" i="14"/>
  <c r="D23" i="14"/>
  <c r="D79" i="14"/>
  <c r="D74" i="14"/>
  <c r="D47" i="14"/>
  <c r="D42" i="14"/>
  <c r="D62" i="14"/>
  <c r="D16" i="14"/>
  <c r="D8" i="14"/>
  <c r="D96" i="14"/>
  <c r="D71" i="14"/>
  <c r="D64" i="14"/>
  <c r="D39" i="14"/>
  <c r="D32" i="14"/>
  <c r="D94" i="14"/>
  <c r="D30" i="14"/>
  <c r="E100" i="15"/>
  <c r="E98" i="15"/>
  <c r="E96" i="15"/>
  <c r="E94" i="15"/>
  <c r="E92" i="15"/>
  <c r="E90" i="15"/>
  <c r="E88" i="15"/>
  <c r="E86" i="15"/>
  <c r="E84" i="15"/>
  <c r="E82" i="15"/>
  <c r="E80" i="15"/>
  <c r="E78" i="15"/>
  <c r="E76" i="15"/>
  <c r="E74" i="15"/>
  <c r="E72" i="15"/>
  <c r="E70" i="15"/>
  <c r="E68" i="15"/>
  <c r="E66" i="15"/>
  <c r="E64" i="15"/>
  <c r="E62" i="15"/>
  <c r="E60" i="15"/>
  <c r="E58" i="15"/>
  <c r="E56" i="15"/>
  <c r="E54" i="15"/>
  <c r="E52" i="15"/>
  <c r="E50" i="15"/>
  <c r="E48" i="15"/>
  <c r="E46" i="15"/>
  <c r="E44" i="15"/>
  <c r="E42" i="15"/>
  <c r="E40" i="15"/>
  <c r="E38" i="15"/>
  <c r="E36" i="15"/>
  <c r="E34" i="15"/>
  <c r="E32" i="15"/>
  <c r="E30" i="15"/>
  <c r="E28" i="15"/>
  <c r="E26" i="15"/>
  <c r="E24" i="15"/>
  <c r="E22" i="15"/>
  <c r="E20" i="15"/>
  <c r="E18" i="15"/>
  <c r="E16" i="15"/>
  <c r="E14" i="15"/>
  <c r="E12" i="15"/>
  <c r="E10" i="15"/>
  <c r="E8" i="15"/>
  <c r="E6" i="15"/>
  <c r="E4" i="15"/>
  <c r="E2" i="15"/>
  <c r="E99" i="15"/>
  <c r="E97" i="15"/>
  <c r="E95" i="15"/>
  <c r="E93" i="15"/>
  <c r="E91" i="15"/>
  <c r="E89" i="15"/>
  <c r="E87" i="15"/>
  <c r="E85" i="15"/>
  <c r="E83" i="15"/>
  <c r="E81" i="15"/>
  <c r="E79" i="15"/>
  <c r="E77" i="15"/>
  <c r="E75" i="15"/>
  <c r="E73" i="15"/>
  <c r="E71" i="15"/>
  <c r="E69" i="15"/>
  <c r="E67" i="15"/>
  <c r="E65" i="15"/>
  <c r="E63" i="15"/>
  <c r="E61" i="15"/>
  <c r="E59" i="15"/>
  <c r="E57" i="15"/>
  <c r="E55" i="15"/>
  <c r="E53" i="15"/>
  <c r="E51" i="15"/>
  <c r="E49" i="15"/>
  <c r="E47" i="15"/>
  <c r="E45" i="15"/>
  <c r="E43" i="15"/>
  <c r="E41" i="15"/>
  <c r="E39" i="15"/>
  <c r="E37" i="15"/>
  <c r="E35" i="15"/>
  <c r="E33" i="15"/>
  <c r="E31" i="15"/>
  <c r="E29" i="15"/>
  <c r="E27" i="15"/>
  <c r="E25" i="15"/>
  <c r="E23" i="15"/>
  <c r="E21" i="15"/>
  <c r="E19" i="15"/>
  <c r="E17" i="15"/>
  <c r="E15" i="15"/>
  <c r="E13" i="15"/>
  <c r="E11" i="15"/>
  <c r="E9" i="15"/>
  <c r="E7" i="15"/>
  <c r="E5" i="15"/>
  <c r="E3" i="15"/>
  <c r="D14" i="14"/>
  <c r="D6" i="14"/>
  <c r="D99" i="14"/>
  <c r="D83" i="14"/>
  <c r="D67" i="14"/>
  <c r="D51" i="14"/>
  <c r="D35" i="14"/>
  <c r="D19" i="14"/>
  <c r="D11" i="14"/>
  <c r="D3" i="14"/>
  <c r="D85" i="14"/>
  <c r="D69" i="14"/>
  <c r="D53" i="14"/>
  <c r="D37" i="14"/>
  <c r="D21" i="14"/>
  <c r="D73" i="14"/>
  <c r="D57" i="14"/>
  <c r="D25" i="14"/>
  <c r="D91" i="14"/>
  <c r="D43" i="14"/>
  <c r="D27" i="14"/>
  <c r="D15" i="14"/>
  <c r="D7" i="14"/>
  <c r="D93" i="14"/>
  <c r="D77" i="14"/>
  <c r="D61" i="14"/>
  <c r="D45" i="14"/>
  <c r="D29" i="14"/>
  <c r="D13" i="14"/>
  <c r="D5" i="14"/>
  <c r="D89" i="14"/>
  <c r="D41" i="14"/>
  <c r="D10" i="14"/>
  <c r="D75" i="14"/>
  <c r="D59" i="14"/>
  <c r="D12" i="14"/>
  <c r="D2" i="14"/>
  <c r="H2" i="14"/>
  <c r="I2" i="14" s="1"/>
  <c r="E60" i="14" s="1"/>
  <c r="I3" i="14"/>
  <c r="J3" i="14" s="1"/>
  <c r="B19" i="13"/>
  <c r="C19" i="13"/>
  <c r="B20" i="13"/>
  <c r="D20" i="13" s="1"/>
  <c r="C20" i="13"/>
  <c r="B21" i="13"/>
  <c r="C21" i="13"/>
  <c r="B22" i="13"/>
  <c r="D22" i="13" s="1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D36" i="13" s="1"/>
  <c r="C36" i="13"/>
  <c r="B37" i="13"/>
  <c r="C37" i="13"/>
  <c r="B38" i="13"/>
  <c r="D38" i="13" s="1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D48" i="13" s="1"/>
  <c r="C48" i="13"/>
  <c r="B49" i="13"/>
  <c r="C49" i="13"/>
  <c r="B50" i="13"/>
  <c r="D50" i="13" s="1"/>
  <c r="C50" i="13"/>
  <c r="B51" i="13"/>
  <c r="D51" i="13" s="1"/>
  <c r="C51" i="13"/>
  <c r="B52" i="13"/>
  <c r="C52" i="13"/>
  <c r="D52" i="13"/>
  <c r="B53" i="13"/>
  <c r="C53" i="13"/>
  <c r="B54" i="13"/>
  <c r="D54" i="13" s="1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B69" i="13"/>
  <c r="C69" i="13"/>
  <c r="B70" i="13"/>
  <c r="D70" i="13" s="1"/>
  <c r="C70" i="13"/>
  <c r="B71" i="13"/>
  <c r="C71" i="13"/>
  <c r="B72" i="13"/>
  <c r="C72" i="13"/>
  <c r="B73" i="13"/>
  <c r="C73" i="13"/>
  <c r="B74" i="13"/>
  <c r="C74" i="13"/>
  <c r="B75" i="13"/>
  <c r="C75" i="13"/>
  <c r="B76" i="13"/>
  <c r="C76" i="13"/>
  <c r="B77" i="13"/>
  <c r="C77" i="13"/>
  <c r="B78" i="13"/>
  <c r="C78" i="13"/>
  <c r="B79" i="13"/>
  <c r="C79" i="13"/>
  <c r="B80" i="13"/>
  <c r="D80" i="13" s="1"/>
  <c r="C80" i="13"/>
  <c r="B81" i="13"/>
  <c r="C81" i="13"/>
  <c r="B82" i="13"/>
  <c r="D82" i="13" s="1"/>
  <c r="C82" i="13"/>
  <c r="B83" i="13"/>
  <c r="C83" i="13"/>
  <c r="B84" i="13"/>
  <c r="C84" i="13"/>
  <c r="D84" i="13" s="1"/>
  <c r="B85" i="13"/>
  <c r="C85" i="13"/>
  <c r="B86" i="13"/>
  <c r="C86" i="13"/>
  <c r="B87" i="13"/>
  <c r="C87" i="13"/>
  <c r="B88" i="13"/>
  <c r="C88" i="13"/>
  <c r="B89" i="13"/>
  <c r="C89" i="13"/>
  <c r="B90" i="13"/>
  <c r="C90" i="13"/>
  <c r="B91" i="13"/>
  <c r="C91" i="13"/>
  <c r="B92" i="13"/>
  <c r="C92" i="13"/>
  <c r="B93" i="13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C2" i="13"/>
  <c r="B2" i="13"/>
  <c r="D2" i="13" s="1"/>
  <c r="L3" i="13"/>
  <c r="K3" i="13"/>
  <c r="H2" i="13"/>
  <c r="I2" i="13" s="1"/>
  <c r="J2" i="13" s="1"/>
  <c r="F2" i="13"/>
  <c r="G2" i="13" s="1"/>
  <c r="I3" i="13" s="1"/>
  <c r="J3" i="13" s="1"/>
  <c r="O2" i="13"/>
  <c r="M2" i="13"/>
  <c r="B4" i="12"/>
  <c r="B5" i="12"/>
  <c r="L3" i="12"/>
  <c r="K3" i="12"/>
  <c r="B3" i="12"/>
  <c r="D3" i="12" s="1"/>
  <c r="C3" i="12"/>
  <c r="C4" i="12"/>
  <c r="C5" i="12"/>
  <c r="B6" i="12"/>
  <c r="C6" i="12"/>
  <c r="B7" i="12"/>
  <c r="C7" i="12"/>
  <c r="B8" i="12"/>
  <c r="C8" i="12"/>
  <c r="C9" i="12"/>
  <c r="B10" i="12"/>
  <c r="C10" i="12"/>
  <c r="B11" i="12"/>
  <c r="C11" i="12"/>
  <c r="B12" i="12"/>
  <c r="C12" i="12"/>
  <c r="C13" i="12"/>
  <c r="B14" i="12"/>
  <c r="C14" i="12"/>
  <c r="B15" i="12"/>
  <c r="C15" i="12"/>
  <c r="B16" i="12"/>
  <c r="C16" i="12"/>
  <c r="C17" i="12"/>
  <c r="B18" i="12"/>
  <c r="C18" i="12"/>
  <c r="B19" i="12"/>
  <c r="C19" i="12"/>
  <c r="B20" i="12"/>
  <c r="C20" i="12"/>
  <c r="C21" i="12"/>
  <c r="B22" i="12"/>
  <c r="C22" i="12"/>
  <c r="B23" i="12"/>
  <c r="C23" i="12"/>
  <c r="B24" i="12"/>
  <c r="C24" i="12"/>
  <c r="C25" i="12"/>
  <c r="B26" i="12"/>
  <c r="C26" i="12"/>
  <c r="B27" i="12"/>
  <c r="C27" i="12"/>
  <c r="B28" i="12"/>
  <c r="C28" i="12"/>
  <c r="C29" i="12"/>
  <c r="B30" i="12"/>
  <c r="C30" i="12"/>
  <c r="B31" i="12"/>
  <c r="C31" i="12"/>
  <c r="B32" i="12"/>
  <c r="C32" i="12"/>
  <c r="C33" i="12"/>
  <c r="B34" i="12"/>
  <c r="C34" i="12"/>
  <c r="B35" i="12"/>
  <c r="C35" i="12"/>
  <c r="B36" i="12"/>
  <c r="C36" i="12"/>
  <c r="C37" i="12"/>
  <c r="B38" i="12"/>
  <c r="C38" i="12"/>
  <c r="B39" i="12"/>
  <c r="C39" i="12"/>
  <c r="B40" i="12"/>
  <c r="C40" i="12"/>
  <c r="C41" i="12"/>
  <c r="B42" i="12"/>
  <c r="C42" i="12"/>
  <c r="B43" i="12"/>
  <c r="C43" i="12"/>
  <c r="B44" i="12"/>
  <c r="C44" i="12"/>
  <c r="C45" i="12"/>
  <c r="B46" i="12"/>
  <c r="C46" i="12"/>
  <c r="B47" i="12"/>
  <c r="C47" i="12"/>
  <c r="B48" i="12"/>
  <c r="C48" i="12"/>
  <c r="C49" i="12"/>
  <c r="B50" i="12"/>
  <c r="C50" i="12"/>
  <c r="B51" i="12"/>
  <c r="C51" i="12"/>
  <c r="B52" i="12"/>
  <c r="C52" i="12"/>
  <c r="C53" i="12"/>
  <c r="B54" i="12"/>
  <c r="C54" i="12"/>
  <c r="B55" i="12"/>
  <c r="C55" i="12"/>
  <c r="B56" i="12"/>
  <c r="C56" i="12"/>
  <c r="C57" i="12"/>
  <c r="B58" i="12"/>
  <c r="C58" i="12"/>
  <c r="B59" i="12"/>
  <c r="C59" i="12"/>
  <c r="B60" i="12"/>
  <c r="C60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D67" i="12" s="1"/>
  <c r="B68" i="12"/>
  <c r="C68" i="12"/>
  <c r="C69" i="12"/>
  <c r="B70" i="12"/>
  <c r="C70" i="12"/>
  <c r="B71" i="12"/>
  <c r="C71" i="12"/>
  <c r="B72" i="12"/>
  <c r="D72" i="12" s="1"/>
  <c r="C72" i="12"/>
  <c r="C73" i="12"/>
  <c r="B74" i="12"/>
  <c r="C74" i="12"/>
  <c r="B75" i="12"/>
  <c r="C75" i="12"/>
  <c r="B76" i="12"/>
  <c r="C76" i="12"/>
  <c r="C77" i="12"/>
  <c r="B78" i="12"/>
  <c r="C78" i="12"/>
  <c r="B79" i="12"/>
  <c r="C79" i="12"/>
  <c r="B80" i="12"/>
  <c r="C80" i="12"/>
  <c r="C81" i="12"/>
  <c r="B82" i="12"/>
  <c r="C82" i="12"/>
  <c r="B83" i="12"/>
  <c r="C83" i="12"/>
  <c r="B84" i="12"/>
  <c r="C84" i="12"/>
  <c r="C85" i="12"/>
  <c r="B86" i="12"/>
  <c r="C86" i="12"/>
  <c r="B87" i="12"/>
  <c r="C87" i="12"/>
  <c r="B88" i="12"/>
  <c r="C88" i="12"/>
  <c r="C89" i="12"/>
  <c r="B90" i="12"/>
  <c r="C90" i="12"/>
  <c r="B91" i="12"/>
  <c r="C91" i="12"/>
  <c r="B92" i="12"/>
  <c r="C92" i="12"/>
  <c r="C93" i="12"/>
  <c r="B94" i="12"/>
  <c r="C94" i="12"/>
  <c r="B95" i="12"/>
  <c r="D95" i="12" s="1"/>
  <c r="C95" i="12"/>
  <c r="B96" i="12"/>
  <c r="C96" i="12"/>
  <c r="C97" i="12"/>
  <c r="B98" i="12"/>
  <c r="C98" i="12"/>
  <c r="B99" i="12"/>
  <c r="C99" i="12"/>
  <c r="B100" i="12"/>
  <c r="C100" i="12"/>
  <c r="C2" i="12"/>
  <c r="B2" i="12"/>
  <c r="H2" i="12"/>
  <c r="I2" i="12" s="1"/>
  <c r="J2" i="12" s="1"/>
  <c r="F2" i="12"/>
  <c r="G2" i="12" s="1"/>
  <c r="E24" i="14" l="1"/>
  <c r="E92" i="14"/>
  <c r="E61" i="14"/>
  <c r="E17" i="14"/>
  <c r="E90" i="14"/>
  <c r="E57" i="14"/>
  <c r="E34" i="14"/>
  <c r="E58" i="14"/>
  <c r="E27" i="14"/>
  <c r="E82" i="14"/>
  <c r="E43" i="14"/>
  <c r="E16" i="14"/>
  <c r="E78" i="14"/>
  <c r="E52" i="14"/>
  <c r="E66" i="14"/>
  <c r="E35" i="14"/>
  <c r="E87" i="14"/>
  <c r="E51" i="14"/>
  <c r="E18" i="14"/>
  <c r="E91" i="14"/>
  <c r="J2" i="14"/>
  <c r="E25" i="14"/>
  <c r="E33" i="14"/>
  <c r="E67" i="14"/>
  <c r="E20" i="14"/>
  <c r="E54" i="14"/>
  <c r="E75" i="14"/>
  <c r="E96" i="14"/>
  <c r="E6" i="14"/>
  <c r="E46" i="14"/>
  <c r="E59" i="14"/>
  <c r="E72" i="14"/>
  <c r="E80" i="14"/>
  <c r="E28" i="14"/>
  <c r="E49" i="14"/>
  <c r="E83" i="14"/>
  <c r="E14" i="14"/>
  <c r="E38" i="14"/>
  <c r="E85" i="14"/>
  <c r="E93" i="14"/>
  <c r="E3" i="14"/>
  <c r="E11" i="14"/>
  <c r="E36" i="14"/>
  <c r="E41" i="14"/>
  <c r="E62" i="14"/>
  <c r="E68" i="14"/>
  <c r="E73" i="14"/>
  <c r="E81" i="14"/>
  <c r="E86" i="14"/>
  <c r="E94" i="14"/>
  <c r="E4" i="14"/>
  <c r="E12" i="14"/>
  <c r="E21" i="14"/>
  <c r="E29" i="14"/>
  <c r="E37" i="14"/>
  <c r="E42" i="14"/>
  <c r="E50" i="14"/>
  <c r="E55" i="14"/>
  <c r="E63" i="14"/>
  <c r="E76" i="14"/>
  <c r="E89" i="14"/>
  <c r="E97" i="14"/>
  <c r="E7" i="14"/>
  <c r="E15" i="14"/>
  <c r="E88" i="14"/>
  <c r="E2" i="14"/>
  <c r="E71" i="14"/>
  <c r="E40" i="14"/>
  <c r="E95" i="14"/>
  <c r="E56" i="14"/>
  <c r="E23" i="14"/>
  <c r="E99" i="14"/>
  <c r="E19" i="14"/>
  <c r="E15" i="13"/>
  <c r="E7" i="13"/>
  <c r="E73" i="13"/>
  <c r="E47" i="13"/>
  <c r="E16" i="13"/>
  <c r="E8" i="13"/>
  <c r="E98" i="13"/>
  <c r="E90" i="13"/>
  <c r="E82" i="13"/>
  <c r="E74" i="13"/>
  <c r="E69" i="13"/>
  <c r="E61" i="13"/>
  <c r="E53" i="13"/>
  <c r="E48" i="13"/>
  <c r="E40" i="13"/>
  <c r="E35" i="13"/>
  <c r="E27" i="13"/>
  <c r="E13" i="13"/>
  <c r="E5" i="13"/>
  <c r="E95" i="13"/>
  <c r="E87" i="13"/>
  <c r="E79" i="13"/>
  <c r="E71" i="13"/>
  <c r="E66" i="13"/>
  <c r="E58" i="13"/>
  <c r="E45" i="13"/>
  <c r="E32" i="13"/>
  <c r="E24" i="13"/>
  <c r="E19" i="13"/>
  <c r="E18" i="13"/>
  <c r="E10" i="13"/>
  <c r="E100" i="13"/>
  <c r="E92" i="13"/>
  <c r="E84" i="13"/>
  <c r="E76" i="13"/>
  <c r="E63" i="13"/>
  <c r="E55" i="13"/>
  <c r="E50" i="13"/>
  <c r="E42" i="13"/>
  <c r="E37" i="13"/>
  <c r="D32" i="13"/>
  <c r="E29" i="13"/>
  <c r="D24" i="13"/>
  <c r="E21" i="13"/>
  <c r="E89" i="13"/>
  <c r="E39" i="13"/>
  <c r="E44" i="13"/>
  <c r="E17" i="13"/>
  <c r="E9" i="13"/>
  <c r="E99" i="13"/>
  <c r="E91" i="13"/>
  <c r="E83" i="13"/>
  <c r="E75" i="13"/>
  <c r="E62" i="13"/>
  <c r="E54" i="13"/>
  <c r="E49" i="13"/>
  <c r="E41" i="13"/>
  <c r="E36" i="13"/>
  <c r="E28" i="13"/>
  <c r="E20" i="13"/>
  <c r="E97" i="13"/>
  <c r="E81" i="13"/>
  <c r="E68" i="13"/>
  <c r="E52" i="13"/>
  <c r="E34" i="13"/>
  <c r="E26" i="13"/>
  <c r="E12" i="13"/>
  <c r="E4" i="13"/>
  <c r="E94" i="13"/>
  <c r="E70" i="13"/>
  <c r="E65" i="13"/>
  <c r="E57" i="13"/>
  <c r="E14" i="13"/>
  <c r="E6" i="13"/>
  <c r="E96" i="13"/>
  <c r="E88" i="13"/>
  <c r="E80" i="13"/>
  <c r="E72" i="13"/>
  <c r="E67" i="13"/>
  <c r="E59" i="13"/>
  <c r="E46" i="13"/>
  <c r="E38" i="13"/>
  <c r="E33" i="13"/>
  <c r="E25" i="13"/>
  <c r="E60" i="13"/>
  <c r="E86" i="13"/>
  <c r="E78" i="13"/>
  <c r="E31" i="13"/>
  <c r="E23" i="13"/>
  <c r="E2" i="13"/>
  <c r="E11" i="13"/>
  <c r="E3" i="13"/>
  <c r="E93" i="13"/>
  <c r="D88" i="13"/>
  <c r="E85" i="13"/>
  <c r="E77" i="13"/>
  <c r="E64" i="13"/>
  <c r="E56" i="13"/>
  <c r="E51" i="13"/>
  <c r="E43" i="13"/>
  <c r="E30" i="13"/>
  <c r="E22" i="13"/>
  <c r="D66" i="13"/>
  <c r="D40" i="13"/>
  <c r="D86" i="13"/>
  <c r="D19" i="13"/>
  <c r="D96" i="13"/>
  <c r="D47" i="13"/>
  <c r="D64" i="13"/>
  <c r="D56" i="13"/>
  <c r="D83" i="13"/>
  <c r="D100" i="13"/>
  <c r="D72" i="13"/>
  <c r="D98" i="13"/>
  <c r="D68" i="13"/>
  <c r="D34" i="13"/>
  <c r="D71" i="12"/>
  <c r="D75" i="12"/>
  <c r="D68" i="12"/>
  <c r="D84" i="12"/>
  <c r="D96" i="12"/>
  <c r="D87" i="12"/>
  <c r="D79" i="12"/>
  <c r="D91" i="12"/>
  <c r="D83" i="12"/>
  <c r="D99" i="12"/>
  <c r="D76" i="12"/>
  <c r="D42" i="13"/>
  <c r="D37" i="13"/>
  <c r="D30" i="13"/>
  <c r="D90" i="13"/>
  <c r="D85" i="13"/>
  <c r="D78" i="13"/>
  <c r="D58" i="13"/>
  <c r="D53" i="13"/>
  <c r="D46" i="13"/>
  <c r="D4" i="13"/>
  <c r="D95" i="13"/>
  <c r="D63" i="13"/>
  <c r="D31" i="13"/>
  <c r="D92" i="13"/>
  <c r="D14" i="13"/>
  <c r="D6" i="13"/>
  <c r="D99" i="13"/>
  <c r="D67" i="13"/>
  <c r="D26" i="13"/>
  <c r="D21" i="13"/>
  <c r="D12" i="13"/>
  <c r="D60" i="13"/>
  <c r="D28" i="13"/>
  <c r="D35" i="13"/>
  <c r="D11" i="13"/>
  <c r="D3" i="13"/>
  <c r="D94" i="13"/>
  <c r="D74" i="13"/>
  <c r="D69" i="13"/>
  <c r="D62" i="13"/>
  <c r="D79" i="13"/>
  <c r="D76" i="13"/>
  <c r="D44" i="13"/>
  <c r="D87" i="13"/>
  <c r="D55" i="13"/>
  <c r="D89" i="13"/>
  <c r="D75" i="13"/>
  <c r="D43" i="13"/>
  <c r="D15" i="13"/>
  <c r="D7" i="13"/>
  <c r="D93" i="13"/>
  <c r="D77" i="13"/>
  <c r="D61" i="13"/>
  <c r="D45" i="13"/>
  <c r="D29" i="13"/>
  <c r="D8" i="13"/>
  <c r="D39" i="13"/>
  <c r="D5" i="13"/>
  <c r="D73" i="13"/>
  <c r="D57" i="13"/>
  <c r="D41" i="13"/>
  <c r="D91" i="13"/>
  <c r="D59" i="13"/>
  <c r="D27" i="13"/>
  <c r="D71" i="13"/>
  <c r="D23" i="13"/>
  <c r="D13" i="13"/>
  <c r="D25" i="13"/>
  <c r="D18" i="13"/>
  <c r="D10" i="13"/>
  <c r="D17" i="13"/>
  <c r="D9" i="13"/>
  <c r="D97" i="13"/>
  <c r="D81" i="13"/>
  <c r="D65" i="13"/>
  <c r="D49" i="13"/>
  <c r="D33" i="13"/>
  <c r="D16" i="13"/>
  <c r="B97" i="12"/>
  <c r="D97" i="12" s="1"/>
  <c r="B93" i="12"/>
  <c r="D93" i="12" s="1"/>
  <c r="B89" i="12"/>
  <c r="D89" i="12" s="1"/>
  <c r="B85" i="12"/>
  <c r="D85" i="12" s="1"/>
  <c r="B81" i="12"/>
  <c r="D81" i="12" s="1"/>
  <c r="B77" i="12"/>
  <c r="D77" i="12" s="1"/>
  <c r="B73" i="12"/>
  <c r="D73" i="12" s="1"/>
  <c r="B69" i="12"/>
  <c r="D69" i="12" s="1"/>
  <c r="B65" i="12"/>
  <c r="B61" i="12"/>
  <c r="B57" i="12"/>
  <c r="B53" i="12"/>
  <c r="B49" i="12"/>
  <c r="B45" i="12"/>
  <c r="B41" i="12"/>
  <c r="B37" i="12"/>
  <c r="B33" i="12"/>
  <c r="B29" i="12"/>
  <c r="B25" i="12"/>
  <c r="B21" i="12"/>
  <c r="B17" i="12"/>
  <c r="B13" i="12"/>
  <c r="B9" i="12"/>
  <c r="D100" i="12"/>
  <c r="D92" i="12"/>
  <c r="D88" i="12"/>
  <c r="D80" i="12"/>
  <c r="E17" i="12"/>
  <c r="E25" i="12"/>
  <c r="E33" i="12"/>
  <c r="E41" i="12"/>
  <c r="E49" i="12"/>
  <c r="E57" i="12"/>
  <c r="E65" i="12"/>
  <c r="E73" i="12"/>
  <c r="E81" i="12"/>
  <c r="E89" i="12"/>
  <c r="E97" i="12"/>
  <c r="E7" i="12"/>
  <c r="E28" i="12"/>
  <c r="E37" i="12"/>
  <c r="E93" i="12"/>
  <c r="E30" i="12"/>
  <c r="E18" i="12"/>
  <c r="E26" i="12"/>
  <c r="E34" i="12"/>
  <c r="E42" i="12"/>
  <c r="E50" i="12"/>
  <c r="E58" i="12"/>
  <c r="E66" i="12"/>
  <c r="E74" i="12"/>
  <c r="E82" i="12"/>
  <c r="E90" i="12"/>
  <c r="E98" i="12"/>
  <c r="E8" i="12"/>
  <c r="E12" i="12"/>
  <c r="E44" i="12"/>
  <c r="E52" i="12"/>
  <c r="E60" i="12"/>
  <c r="E68" i="12"/>
  <c r="E76" i="12"/>
  <c r="E84" i="12"/>
  <c r="E100" i="12"/>
  <c r="E10" i="12"/>
  <c r="E29" i="12"/>
  <c r="E45" i="12"/>
  <c r="E69" i="12"/>
  <c r="E85" i="12"/>
  <c r="E38" i="12"/>
  <c r="E70" i="12"/>
  <c r="E94" i="12"/>
  <c r="E11" i="12"/>
  <c r="E19" i="12"/>
  <c r="E27" i="12"/>
  <c r="E35" i="12"/>
  <c r="E43" i="12"/>
  <c r="E51" i="12"/>
  <c r="E59" i="12"/>
  <c r="E67" i="12"/>
  <c r="E75" i="12"/>
  <c r="E83" i="12"/>
  <c r="E91" i="12"/>
  <c r="E99" i="12"/>
  <c r="E9" i="12"/>
  <c r="E20" i="12"/>
  <c r="E92" i="12"/>
  <c r="E13" i="12"/>
  <c r="E61" i="12"/>
  <c r="E3" i="12"/>
  <c r="E22" i="12"/>
  <c r="E86" i="12"/>
  <c r="E15" i="12"/>
  <c r="E23" i="12"/>
  <c r="E31" i="12"/>
  <c r="E39" i="12"/>
  <c r="E47" i="12"/>
  <c r="E55" i="12"/>
  <c r="E63" i="12"/>
  <c r="E71" i="12"/>
  <c r="E79" i="12"/>
  <c r="E87" i="12"/>
  <c r="E95" i="12"/>
  <c r="E5" i="12"/>
  <c r="E16" i="12"/>
  <c r="E24" i="12"/>
  <c r="E32" i="12"/>
  <c r="E40" i="12"/>
  <c r="E48" i="12"/>
  <c r="E56" i="12"/>
  <c r="E64" i="12"/>
  <c r="E72" i="12"/>
  <c r="E80" i="12"/>
  <c r="E88" i="12"/>
  <c r="E96" i="12"/>
  <c r="E6" i="12"/>
  <c r="E36" i="12"/>
  <c r="E21" i="12"/>
  <c r="E53" i="12"/>
  <c r="E77" i="12"/>
  <c r="E2" i="12"/>
  <c r="E14" i="12"/>
  <c r="E46" i="12"/>
  <c r="E54" i="12"/>
  <c r="E62" i="12"/>
  <c r="E78" i="12"/>
  <c r="E4" i="12"/>
  <c r="D94" i="12"/>
  <c r="D86" i="12"/>
  <c r="D70" i="12"/>
  <c r="D90" i="12"/>
  <c r="D82" i="12"/>
  <c r="D66" i="12"/>
  <c r="D98" i="12"/>
  <c r="D74" i="12"/>
  <c r="D78" i="12"/>
  <c r="M2" i="12" l="1"/>
  <c r="O2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2" i="12"/>
</calcChain>
</file>

<file path=xl/sharedStrings.xml><?xml version="1.0" encoding="utf-8"?>
<sst xmlns="http://schemas.openxmlformats.org/spreadsheetml/2006/main" count="62" uniqueCount="20">
  <si>
    <t>t</t>
  </si>
  <si>
    <t xml:space="preserve">sen </t>
  </si>
  <si>
    <t>cos</t>
  </si>
  <si>
    <t>sum</t>
  </si>
  <si>
    <t>C</t>
  </si>
  <si>
    <r>
      <t>x= Csen(</t>
    </r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>t+</t>
    </r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>)</t>
    </r>
  </si>
  <si>
    <t>C2=A2+B2</t>
  </si>
  <si>
    <r>
      <t>tg</t>
    </r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= B/A</t>
    </r>
  </si>
  <si>
    <t>A</t>
  </si>
  <si>
    <t>B</t>
  </si>
  <si>
    <r>
      <t>d</t>
    </r>
    <r>
      <rPr>
        <b/>
        <sz val="14"/>
        <color theme="1"/>
        <rFont val="Calibri"/>
        <family val="2"/>
        <scheme val="minor"/>
      </rPr>
      <t xml:space="preserve"> rad</t>
    </r>
  </si>
  <si>
    <r>
      <t>d</t>
    </r>
    <r>
      <rPr>
        <b/>
        <sz val="14"/>
        <color theme="1"/>
        <rFont val="Calibri"/>
        <family val="2"/>
        <scheme val="minor"/>
      </rPr>
      <t xml:space="preserve"> grad</t>
    </r>
  </si>
  <si>
    <t>sen</t>
  </si>
  <si>
    <r>
      <t>vx= C</t>
    </r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>cos(</t>
    </r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>t+</t>
    </r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>)</t>
    </r>
  </si>
  <si>
    <t xml:space="preserve">v0 = </t>
  </si>
  <si>
    <r>
      <t>ax= -C</t>
    </r>
    <r>
      <rPr>
        <b/>
        <sz val="14"/>
        <color theme="1"/>
        <rFont val="Symbol"/>
        <family val="1"/>
        <charset val="2"/>
      </rPr>
      <t>w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sen(</t>
    </r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>t+</t>
    </r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>)</t>
    </r>
  </si>
  <si>
    <t xml:space="preserve">a0 = </t>
  </si>
  <si>
    <t>w</t>
  </si>
  <si>
    <t>T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</si>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</sst>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b/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</a:t>
            </a:r>
            <a:r>
              <a:rPr lang="en-US" baseline="-25000"/>
              <a:t>x</a:t>
            </a:r>
            <a:r>
              <a:rPr lang="en-US"/>
              <a:t>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accelerazione!$A$2:$A$100</c:f>
              <c:numCache>
                <c:formatCode>General</c:formatCode>
                <c:ptCount val="9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</c:numCache>
            </c:numRef>
          </c:xVal>
          <c:yVal>
            <c:numRef>
              <c:f>accelerazione!$D$2:$D$100</c:f>
              <c:numCache>
                <c:formatCode>0.000</c:formatCode>
                <c:ptCount val="99"/>
                <c:pt idx="0">
                  <c:v>-2000</c:v>
                </c:pt>
                <c:pt idx="1">
                  <c:v>-1972.0533155301869</c:v>
                </c:pt>
                <c:pt idx="2">
                  <c:v>-1865.4870885442892</c:v>
                </c:pt>
                <c:pt idx="3">
                  <c:v>-1684.5497782230589</c:v>
                </c:pt>
                <c:pt idx="4">
                  <c:v>-1436.4547841483022</c:v>
                </c:pt>
                <c:pt idx="5">
                  <c:v>-1131.0928708247534</c:v>
                </c:pt>
                <c:pt idx="6">
                  <c:v>-780.63785411138088</c:v>
                </c:pt>
                <c:pt idx="7">
                  <c:v>-399.06126959978923</c:v>
                </c:pt>
                <c:pt idx="8">
                  <c:v>-1.5753715799126766</c:v>
                </c:pt>
                <c:pt idx="9">
                  <c:v>395.97333153348205</c:v>
                </c:pt>
                <c:pt idx="10">
                  <c:v>777.73582748474394</c:v>
                </c:pt>
                <c:pt idx="11">
                  <c:v>1128.4924502815161</c:v>
                </c:pt>
                <c:pt idx="12">
                  <c:v>1434.2596402494219</c:v>
                </c:pt>
                <c:pt idx="13">
                  <c:v>1682.8474244286067</c:v>
                </c:pt>
                <c:pt idx="14">
                  <c:v>1864.3453923279621</c:v>
                </c:pt>
                <c:pt idx="15">
                  <c:v>1971.5177927172988</c:v>
                </c:pt>
                <c:pt idx="16">
                  <c:v>2000.0920001951611</c:v>
                </c:pt>
                <c:pt idx="17">
                  <c:v>1948.9288512805317</c:v>
                </c:pt>
                <c:pt idx="18">
                  <c:v>1820.0680592659855</c:v>
                </c:pt>
                <c:pt idx="19">
                  <c:v>1618.6468972853968</c:v>
                </c:pt>
                <c:pt idx="20">
                  <c:v>1352.6953914456994</c:v>
                </c:pt>
                <c:pt idx="21">
                  <c:v>1032.816189026214</c:v>
                </c:pt>
                <c:pt idx="22">
                  <c:v>671.76186439020967</c:v>
                </c:pt>
                <c:pt idx="23">
                  <c:v>283.92651408811582</c:v>
                </c:pt>
                <c:pt idx="24">
                  <c:v>-115.22809034874234</c:v>
                </c:pt>
                <c:pt idx="25">
                  <c:v>-509.78891444666419</c:v>
                </c:pt>
                <c:pt idx="26">
                  <c:v>-884.02606325754493</c:v>
                </c:pt>
                <c:pt idx="27">
                  <c:v>-1223.0198826319101</c:v>
                </c:pt>
                <c:pt idx="28">
                  <c:v>-1513.255758748161</c:v>
                </c:pt>
                <c:pt idx="29">
                  <c:v>-1743.1629031178124</c:v>
                </c:pt>
                <c:pt idx="30">
                  <c:v>-1903.5756434087964</c:v>
                </c:pt>
                <c:pt idx="31">
                  <c:v>-1988.0988298773852</c:v>
                </c:pt>
                <c:pt idx="32">
                  <c:v>-1993.3627898074149</c:v>
                </c:pt>
                <c:pt idx="33">
                  <c:v>-1919.1576657278613</c:v>
                </c:pt>
                <c:pt idx="34">
                  <c:v>-1768.4417817679662</c:v>
                </c:pt>
                <c:pt idx="35">
                  <c:v>-1547.2237046097364</c:v>
                </c:pt>
                <c:pt idx="36">
                  <c:v>-1264.3227008954595</c:v>
                </c:pt>
                <c:pt idx="37">
                  <c:v>-931.01714089747827</c:v>
                </c:pt>
                <c:pt idx="38">
                  <c:v>-560.59486548640052</c:v>
                </c:pt>
                <c:pt idx="39">
                  <c:v>-167.82344184777401</c:v>
                </c:pt>
                <c:pt idx="40">
                  <c:v>231.63857281982419</c:v>
                </c:pt>
                <c:pt idx="41">
                  <c:v>621.86588856688263</c:v>
                </c:pt>
                <c:pt idx="42">
                  <c:v>987.30137374807441</c:v>
                </c:pt>
                <c:pt idx="43">
                  <c:v>1313.376268767578</c:v>
                </c:pt>
                <c:pt idx="44">
                  <c:v>1587.0909965498065</c:v>
                </c:pt>
                <c:pt idx="45">
                  <c:v>1797.5334146548485</c:v>
                </c:pt>
                <c:pt idx="46">
                  <c:v>1936.3138479623135</c:v>
                </c:pt>
                <c:pt idx="47">
                  <c:v>1997.8995585432115</c:v>
                </c:pt>
                <c:pt idx="48">
                  <c:v>1979.8353184616328</c:v>
                </c:pt>
                <c:pt idx="49">
                  <c:v>1882.8412919646223</c:v>
                </c:pt>
                <c:pt idx="50">
                  <c:v>1710.784324806267</c:v>
                </c:pt>
                <c:pt idx="51">
                  <c:v>1470.5237853100132</c:v>
                </c:pt>
                <c:pt idx="52">
                  <c:v>1171.6381029995969</c:v>
                </c:pt>
                <c:pt idx="53">
                  <c:v>826.04290684042451</c:v>
                </c:pt>
                <c:pt idx="54">
                  <c:v>447.51598671465911</c:v>
                </c:pt>
                <c:pt idx="55">
                  <c:v>51.148016416940635</c:v>
                </c:pt>
                <c:pt idx="56">
                  <c:v>-347.25906388842526</c:v>
                </c:pt>
                <c:pt idx="57">
                  <c:v>-731.82202115589791</c:v>
                </c:pt>
                <c:pt idx="58">
                  <c:v>-1087.2095438378246</c:v>
                </c:pt>
                <c:pt idx="59">
                  <c:v>-1399.2534528950475</c:v>
                </c:pt>
                <c:pt idx="60">
                  <c:v>-1655.5135423849583</c:v>
                </c:pt>
                <c:pt idx="61">
                  <c:v>-1845.7735312150651</c:v>
                </c:pt>
                <c:pt idx="62">
                  <c:v>-1962.4483540308286</c:v>
                </c:pt>
                <c:pt idx="63">
                  <c:v>-2000.8865538352775</c:v>
                </c:pt>
                <c:pt idx="64">
                  <c:v>-1959.555720900963</c:v>
                </c:pt>
                <c:pt idx="65">
                  <c:v>-1840.1035851099909</c:v>
                </c:pt>
                <c:pt idx="66">
                  <c:v>-1647.2923261633327</c:v>
                </c:pt>
                <c:pt idx="67">
                  <c:v>-1388.8087205040831</c:v>
                </c:pt>
                <c:pt idx="68">
                  <c:v>-1074.9576937976847</c:v>
                </c:pt>
                <c:pt idx="69">
                  <c:v>-718.25149606474361</c:v>
                </c:pt>
                <c:pt idx="70">
                  <c:v>-332.9108777573594</c:v>
                </c:pt>
                <c:pt idx="71">
                  <c:v>65.70184668518182</c:v>
                </c:pt>
                <c:pt idx="72">
                  <c:v>461.69524583455154</c:v>
                </c:pt>
                <c:pt idx="73">
                  <c:v>839.28231249610099</c:v>
                </c:pt>
                <c:pt idx="74">
                  <c:v>1183.4098418669228</c:v>
                </c:pt>
                <c:pt idx="75">
                  <c:v>1480.3585553082155</c:v>
                </c:pt>
                <c:pt idx="76">
                  <c:v>1718.2900446909323</c:v>
                </c:pt>
                <c:pt idx="77">
                  <c:v>1887.7187323696185</c:v>
                </c:pt>
                <c:pt idx="78">
                  <c:v>1981.8900312296641</c:v>
                </c:pt>
                <c:pt idx="79">
                  <c:v>1997.049628760238</c:v>
                </c:pt>
                <c:pt idx="80">
                  <c:v>1932.5931596466733</c:v>
                </c:pt>
                <c:pt idx="81">
                  <c:v>1791.0902999083742</c:v>
                </c:pt>
                <c:pt idx="82">
                  <c:v>1578.1823220250201</c:v>
                </c:pt>
                <c:pt idx="83">
                  <c:v>1302.3571952048351</c:v>
                </c:pt>
                <c:pt idx="84">
                  <c:v>974.61119683761535</c:v>
                </c:pt>
                <c:pt idx="85">
                  <c:v>608.01052561596725</c:v>
                </c:pt>
                <c:pt idx="86">
                  <c:v>217.17039342617608</c:v>
                </c:pt>
                <c:pt idx="87">
                  <c:v>-182.32763702871028</c:v>
                </c:pt>
                <c:pt idx="88">
                  <c:v>-574.55683996339917</c:v>
                </c:pt>
                <c:pt idx="89">
                  <c:v>-943.88027480769597</c:v>
                </c:pt>
                <c:pt idx="90">
                  <c:v>-1275.5741816818597</c:v>
                </c:pt>
                <c:pt idx="91">
                  <c:v>-1556.4149712394692</c:v>
                </c:pt>
                <c:pt idx="92">
                  <c:v>-1775.2064074452264</c:v>
                </c:pt>
                <c:pt idx="93">
                  <c:v>-1923.2259661739026</c:v>
                </c:pt>
                <c:pt idx="94">
                  <c:v>-1994.572574721718</c:v>
                </c:pt>
                <c:pt idx="95">
                  <c:v>-1986.4018689531156</c:v>
                </c:pt>
                <c:pt idx="96">
                  <c:v>-1899.0395891229355</c:v>
                </c:pt>
                <c:pt idx="97">
                  <c:v>-1735.9685936403905</c:v>
                </c:pt>
                <c:pt idx="98">
                  <c:v>-1503.6900084950817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1056"/>
        <c:axId val="92621632"/>
      </c:scatterChart>
      <c:valAx>
        <c:axId val="926210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2621632"/>
        <c:crosses val="autoZero"/>
        <c:crossBetween val="midCat"/>
      </c:valAx>
      <c:valAx>
        <c:axId val="92621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92621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</a:t>
            </a:r>
            <a:r>
              <a:rPr lang="en-US" baseline="-25000"/>
              <a:t>x</a:t>
            </a:r>
            <a:r>
              <a:rPr lang="en-US"/>
              <a:t>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velocità!$A$2:$A$100</c:f>
              <c:numCache>
                <c:formatCode>General</c:formatCode>
                <c:ptCount val="9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</c:numCache>
            </c:numRef>
          </c:xVal>
          <c:yVal>
            <c:numRef>
              <c:f>velocità!$D$2:$D$100</c:f>
              <c:numCache>
                <c:formatCode>0.000</c:formatCode>
                <c:ptCount val="99"/>
                <c:pt idx="0">
                  <c:v>3</c:v>
                </c:pt>
                <c:pt idx="1">
                  <c:v>-16.926733345982399</c:v>
                </c:pt>
                <c:pt idx="2">
                  <c:v>-36.178651248856397</c:v>
                </c:pt>
                <c:pt idx="3">
                  <c:v>-53.988240494774502</c:v>
                </c:pt>
                <c:pt idx="4">
                  <c:v>-69.645488961910786</c:v>
                </c:pt>
                <c:pt idx="5">
                  <c:v>-82.526191563185236</c:v>
                </c:pt>
                <c:pt idx="6">
                  <c:v>-92.116835333292613</c:v>
                </c:pt>
                <c:pt idx="7">
                  <c:v>-98.035071570145291</c:v>
                </c:pt>
                <c:pt idx="8">
                  <c:v>-100.04495887105438</c:v>
                </c:pt>
                <c:pt idx="9">
                  <c:v>-98.066369371898787</c:v>
                </c:pt>
                <c:pt idx="10">
                  <c:v>-92.178183192209602</c:v>
                </c:pt>
                <c:pt idx="11">
                  <c:v>-82.615143733725048</c:v>
                </c:pt>
                <c:pt idx="12">
                  <c:v>-69.758499201738829</c:v>
                </c:pt>
                <c:pt idx="13">
                  <c:v>-54.120803442253255</c:v>
                </c:pt>
                <c:pt idx="14">
                  <c:v>-36.325482037596444</c:v>
                </c:pt>
                <c:pt idx="15">
                  <c:v>-17.081978295788058</c:v>
                </c:pt>
                <c:pt idx="16">
                  <c:v>2.8425300153737494</c:v>
                </c:pt>
                <c:pt idx="17">
                  <c:v>22.653715624944784</c:v>
                </c:pt>
                <c:pt idx="18">
                  <c:v>41.561769080482769</c:v>
                </c:pt>
                <c:pt idx="19">
                  <c:v>58.812885958528639</c:v>
                </c:pt>
                <c:pt idx="20">
                  <c:v>73.719318668201979</c:v>
                </c:pt>
                <c:pt idx="21">
                  <c:v>85.686794777336729</c:v>
                </c:pt>
                <c:pt idx="22">
                  <c:v>94.238208779016347</c:v>
                </c:pt>
                <c:pt idx="23">
                  <c:v>99.032642782541288</c:v>
                </c:pt>
                <c:pt idx="24">
                  <c:v>99.878957833902405</c:v>
                </c:pt>
                <c:pt idx="25">
                  <c:v>96.743414022703533</c:v>
                </c:pt>
                <c:pt idx="26">
                  <c:v>89.751015585916448</c:v>
                </c:pt>
                <c:pt idx="27">
                  <c:v>79.180527383426622</c:v>
                </c:pt>
                <c:pt idx="28">
                  <c:v>65.453361422762839</c:v>
                </c:pt>
                <c:pt idx="29">
                  <c:v>49.116776492199698</c:v>
                </c:pt>
                <c:pt idx="30">
                  <c:v>30.822060679843684</c:v>
                </c:pt>
                <c:pt idx="31">
                  <c:v>11.298566572819293</c:v>
                </c:pt>
                <c:pt idx="32">
                  <c:v>-8.6753657287747856</c:v>
                </c:pt>
                <c:pt idx="33">
                  <c:v>-28.30343857546228</c:v>
                </c:pt>
                <c:pt idx="34">
                  <c:v>-46.803142642811416</c:v>
                </c:pt>
                <c:pt idx="35">
                  <c:v>-63.436953108848989</c:v>
                </c:pt>
                <c:pt idx="36">
                  <c:v>-77.541732441318501</c:v>
                </c:pt>
                <c:pt idx="37">
                  <c:v>-88.555167598439525</c:v>
                </c:pt>
                <c:pt idx="38">
                  <c:v>-96.038187675401858</c:v>
                </c:pt>
                <c:pt idx="39">
                  <c:v>-99.692468275772555</c:v>
                </c:pt>
                <c:pt idx="40">
                  <c:v>-99.372324763764013</c:v>
                </c:pt>
                <c:pt idx="41">
                  <c:v>-95.090520250928819</c:v>
                </c:pt>
                <c:pt idx="42">
                  <c:v>-87.017756771178099</c:v>
                </c:pt>
                <c:pt idx="43">
                  <c:v>-75.47586992937137</c:v>
                </c:pt>
                <c:pt idx="44">
                  <c:v>-60.924998331361138</c:v>
                </c:pt>
                <c:pt idx="45">
                  <c:v>-43.945239309829688</c:v>
                </c:pt>
                <c:pt idx="46">
                  <c:v>-25.213522274237086</c:v>
                </c:pt>
                <c:pt idx="47">
                  <c:v>-5.4766216714415741</c:v>
                </c:pt>
                <c:pt idx="48">
                  <c:v>14.478614554915584</c:v>
                </c:pt>
                <c:pt idx="49">
                  <c:v>33.85663410887858</c:v>
                </c:pt>
                <c:pt idx="50">
                  <c:v>51.884896501707622</c:v>
                </c:pt>
                <c:pt idx="51">
                  <c:v>67.844671803272632</c:v>
                </c:pt>
                <c:pt idx="52">
                  <c:v>81.099694136283688</c:v>
                </c:pt>
                <c:pt idx="53">
                  <c:v>91.12152758896525</c:v>
                </c:pt>
                <c:pt idx="54">
                  <c:v>97.510633287283156</c:v>
                </c:pt>
                <c:pt idx="55">
                  <c:v>100.0122977490345</c:v>
                </c:pt>
                <c:pt idx="56">
                  <c:v>98.526787506587951</c:v>
                </c:pt>
                <c:pt idx="57">
                  <c:v>93.113325165511299</c:v>
                </c:pt>
                <c:pt idx="58">
                  <c:v>83.987728386174808</c:v>
                </c:pt>
                <c:pt idx="59">
                  <c:v>71.51380591468488</c:v>
                </c:pt>
                <c:pt idx="60">
                  <c:v>56.188853676240974</c:v>
                </c:pt>
                <c:pt idx="61">
                  <c:v>38.623829155906783</c:v>
                </c:pt>
                <c:pt idx="62">
                  <c:v>19.518994451667531</c:v>
                </c:pt>
                <c:pt idx="63">
                  <c:v>-0.36400096561065576</c:v>
                </c:pt>
                <c:pt idx="64">
                  <c:v>-20.232484813061589</c:v>
                </c:pt>
                <c:pt idx="65">
                  <c:v>-39.294363338313502</c:v>
                </c:pt>
                <c:pt idx="66">
                  <c:v>-56.789699597801096</c:v>
                </c:pt>
                <c:pt idx="67">
                  <c:v>-72.021009744584461</c:v>
                </c:pt>
                <c:pt idx="68">
                  <c:v>-84.381069508290224</c:v>
                </c:pt>
                <c:pt idx="69">
                  <c:v>-93.37712231056328</c:v>
                </c:pt>
                <c:pt idx="70">
                  <c:v>-98.650523914863541</c:v>
                </c:pt>
                <c:pt idx="71">
                  <c:v>-99.991040440408412</c:v>
                </c:pt>
                <c:pt idx="72">
                  <c:v>-97.345229723569062</c:v>
                </c:pt>
                <c:pt idx="73">
                  <c:v>-90.81857188828721</c:v>
                </c:pt>
                <c:pt idx="74">
                  <c:v>-80.671264186395788</c:v>
                </c:pt>
                <c:pt idx="75">
                  <c:v>-67.307847754288147</c:v>
                </c:pt>
                <c:pt idx="76">
                  <c:v>-51.261079834413209</c:v>
                </c:pt>
                <c:pt idx="77">
                  <c:v>-33.170694425231765</c:v>
                </c:pt>
                <c:pt idx="78">
                  <c:v>-13.757898105495675</c:v>
                </c:pt>
                <c:pt idx="79">
                  <c:v>6.2033821961482989</c:v>
                </c:pt>
                <c:pt idx="80">
                  <c:v>25.917353225536377</c:v>
                </c:pt>
                <c:pt idx="81">
                  <c:v>44.598081168760224</c:v>
                </c:pt>
                <c:pt idx="82">
                  <c:v>61.500824353168525</c:v>
                </c:pt>
                <c:pt idx="83">
                  <c:v>75.951723747690451</c:v>
                </c:pt>
                <c:pt idx="84">
                  <c:v>87.374667595916378</c:v>
                </c:pt>
                <c:pt idx="85">
                  <c:v>95.314259173800892</c:v>
                </c:pt>
                <c:pt idx="86">
                  <c:v>99.453972019964084</c:v>
                </c:pt>
                <c:pt idx="87">
                  <c:v>99.628768846848743</c:v>
                </c:pt>
                <c:pt idx="88">
                  <c:v>95.831681056570133</c:v>
                </c:pt>
                <c:pt idx="89">
                  <c:v>88.214086556923377</c:v>
                </c:pt>
                <c:pt idx="90">
                  <c:v>77.079674801899856</c:v>
                </c:pt>
                <c:pt idx="91">
                  <c:v>62.872339651504184</c:v>
                </c:pt>
                <c:pt idx="92">
                  <c:v>46.158482724343656</c:v>
                </c:pt>
                <c:pt idx="93">
                  <c:v>27.604432752479241</c:v>
                </c:pt>
                <c:pt idx="94">
                  <c:v>7.9498811575987265</c:v>
                </c:pt>
                <c:pt idx="95">
                  <c:v>-12.021607111735225</c:v>
                </c:pt>
                <c:pt idx="96">
                  <c:v>-31.513831841898927</c:v>
                </c:pt>
                <c:pt idx="97">
                  <c:v>-49.749699544173247</c:v>
                </c:pt>
                <c:pt idx="98">
                  <c:v>-66.002203719877073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6240"/>
        <c:axId val="95936512"/>
      </c:scatterChart>
      <c:valAx>
        <c:axId val="926262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5936512"/>
        <c:crosses val="autoZero"/>
        <c:crossBetween val="midCat"/>
      </c:valAx>
      <c:valAx>
        <c:axId val="95936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92626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armonico!$A$2:$A$100</c:f>
              <c:numCache>
                <c:formatCode>General</c:formatCode>
                <c:ptCount val="9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</c:numCache>
            </c:numRef>
          </c:xVal>
          <c:yVal>
            <c:numRef>
              <c:f>armonico!$D$2:$D$100</c:f>
              <c:numCache>
                <c:formatCode>0.000</c:formatCode>
                <c:ptCount val="99"/>
                <c:pt idx="0">
                  <c:v>5</c:v>
                </c:pt>
                <c:pt idx="1">
                  <c:v>4.9301332888254672</c:v>
                </c:pt>
                <c:pt idx="2">
                  <c:v>4.6637177213607233</c:v>
                </c:pt>
                <c:pt idx="3">
                  <c:v>4.211374445557647</c:v>
                </c:pt>
                <c:pt idx="4">
                  <c:v>3.591136960370755</c:v>
                </c:pt>
                <c:pt idx="5">
                  <c:v>2.8277321770618835</c:v>
                </c:pt>
                <c:pt idx="6">
                  <c:v>1.9515946352784521</c:v>
                </c:pt>
                <c:pt idx="7">
                  <c:v>0.99765317399947318</c:v>
                </c:pt>
                <c:pt idx="8">
                  <c:v>3.9384289497816916E-3</c:v>
                </c:pt>
                <c:pt idx="9">
                  <c:v>-0.98993332883370511</c:v>
                </c:pt>
                <c:pt idx="10">
                  <c:v>-1.9443395687118596</c:v>
                </c:pt>
                <c:pt idx="11">
                  <c:v>-2.8212311257037905</c:v>
                </c:pt>
                <c:pt idx="12">
                  <c:v>-3.5856491006235545</c:v>
                </c:pt>
                <c:pt idx="13">
                  <c:v>-4.2071185610715167</c:v>
                </c:pt>
                <c:pt idx="14">
                  <c:v>-4.6608634808199065</c:v>
                </c:pt>
                <c:pt idx="15">
                  <c:v>-4.928794481793247</c:v>
                </c:pt>
                <c:pt idx="16">
                  <c:v>-5.0002300004879032</c:v>
                </c:pt>
                <c:pt idx="17">
                  <c:v>-4.8723221282013291</c:v>
                </c:pt>
                <c:pt idx="18">
                  <c:v>-4.5501701481649643</c:v>
                </c:pt>
                <c:pt idx="19">
                  <c:v>-4.0466172432134924</c:v>
                </c:pt>
                <c:pt idx="20">
                  <c:v>-3.381738478614249</c:v>
                </c:pt>
                <c:pt idx="21">
                  <c:v>-2.5820404725655353</c:v>
                </c:pt>
                <c:pt idx="22">
                  <c:v>-1.679404660975524</c:v>
                </c:pt>
                <c:pt idx="23">
                  <c:v>-0.70981628522028961</c:v>
                </c:pt>
                <c:pt idx="24">
                  <c:v>0.28807022587185593</c:v>
                </c:pt>
                <c:pt idx="25">
                  <c:v>1.2744722861166604</c:v>
                </c:pt>
                <c:pt idx="26">
                  <c:v>2.2100651581438626</c:v>
                </c:pt>
                <c:pt idx="27">
                  <c:v>3.0575497065797754</c:v>
                </c:pt>
                <c:pt idx="28">
                  <c:v>3.7831393968704026</c:v>
                </c:pt>
                <c:pt idx="29">
                  <c:v>4.3579072577945315</c:v>
                </c:pt>
                <c:pt idx="30">
                  <c:v>4.7589391085219912</c:v>
                </c:pt>
                <c:pt idx="31">
                  <c:v>4.9702470746934635</c:v>
                </c:pt>
                <c:pt idx="32">
                  <c:v>4.9834069745185374</c:v>
                </c:pt>
                <c:pt idx="33">
                  <c:v>4.7978941643196533</c:v>
                </c:pt>
                <c:pt idx="34">
                  <c:v>4.4211044544199147</c:v>
                </c:pt>
                <c:pt idx="35">
                  <c:v>3.8680592615243414</c:v>
                </c:pt>
                <c:pt idx="36">
                  <c:v>3.1608067522386492</c:v>
                </c:pt>
                <c:pt idx="37">
                  <c:v>2.3275428522436958</c:v>
                </c:pt>
                <c:pt idx="38">
                  <c:v>1.4014871637160013</c:v>
                </c:pt>
                <c:pt idx="39">
                  <c:v>0.41955860461943506</c:v>
                </c:pt>
                <c:pt idx="40">
                  <c:v>-0.57909643204956041</c:v>
                </c:pt>
                <c:pt idx="41">
                  <c:v>-1.5546647214172067</c:v>
                </c:pt>
                <c:pt idx="42">
                  <c:v>-2.4682534343701859</c:v>
                </c:pt>
                <c:pt idx="43">
                  <c:v>-3.2834406719189455</c:v>
                </c:pt>
                <c:pt idx="44">
                  <c:v>-3.9677274913745157</c:v>
                </c:pt>
                <c:pt idx="45">
                  <c:v>-4.4938335366371209</c:v>
                </c:pt>
                <c:pt idx="46">
                  <c:v>-4.8407846199057829</c:v>
                </c:pt>
                <c:pt idx="47">
                  <c:v>-4.9947488963580282</c:v>
                </c:pt>
                <c:pt idx="48">
                  <c:v>-4.949588296154082</c:v>
                </c:pt>
                <c:pt idx="49">
                  <c:v>-4.7071032299115556</c:v>
                </c:pt>
                <c:pt idx="50">
                  <c:v>-4.276960812015667</c:v>
                </c:pt>
                <c:pt idx="51">
                  <c:v>-3.6763094632750328</c:v>
                </c:pt>
                <c:pt idx="52">
                  <c:v>-2.9290952574989921</c:v>
                </c:pt>
                <c:pt idx="53">
                  <c:v>-2.0651072671010611</c:v>
                </c:pt>
                <c:pt idx="54">
                  <c:v>-1.1187899667866477</c:v>
                </c:pt>
                <c:pt idx="55">
                  <c:v>-0.12787004104235158</c:v>
                </c:pt>
                <c:pt idx="56">
                  <c:v>0.86814765972106311</c:v>
                </c:pt>
                <c:pt idx="57">
                  <c:v>1.8295550528897448</c:v>
                </c:pt>
                <c:pt idx="58">
                  <c:v>2.7180238595945618</c:v>
                </c:pt>
                <c:pt idx="59">
                  <c:v>3.4981336322376189</c:v>
                </c:pt>
                <c:pt idx="60">
                  <c:v>4.1387838559623953</c:v>
                </c:pt>
                <c:pt idx="61">
                  <c:v>4.6144338280376624</c:v>
                </c:pt>
                <c:pt idx="62">
                  <c:v>4.9061208850770726</c:v>
                </c:pt>
                <c:pt idx="63">
                  <c:v>5.002216384588194</c:v>
                </c:pt>
                <c:pt idx="64">
                  <c:v>4.8988893022524076</c:v>
                </c:pt>
                <c:pt idx="65">
                  <c:v>4.6002589627749764</c:v>
                </c:pt>
                <c:pt idx="66">
                  <c:v>4.1182308154083325</c:v>
                </c:pt>
                <c:pt idx="67">
                  <c:v>3.4720218012602078</c:v>
                </c:pt>
                <c:pt idx="68">
                  <c:v>2.6873942344942119</c:v>
                </c:pt>
                <c:pt idx="69">
                  <c:v>1.7956287401618589</c:v>
                </c:pt>
                <c:pt idx="70">
                  <c:v>0.83227719439339853</c:v>
                </c:pt>
                <c:pt idx="71">
                  <c:v>-0.16425461671295455</c:v>
                </c:pt>
                <c:pt idx="72">
                  <c:v>-1.1542381145863789</c:v>
                </c:pt>
                <c:pt idx="73">
                  <c:v>-2.0982057812402521</c:v>
                </c:pt>
                <c:pt idx="74">
                  <c:v>-2.9585246046673066</c:v>
                </c:pt>
                <c:pt idx="75">
                  <c:v>-3.700896388270539</c:v>
                </c:pt>
                <c:pt idx="76">
                  <c:v>-4.2957251117273305</c:v>
                </c:pt>
                <c:pt idx="77">
                  <c:v>-4.7192968309240468</c:v>
                </c:pt>
                <c:pt idx="78">
                  <c:v>-4.9547250780741603</c:v>
                </c:pt>
                <c:pt idx="79">
                  <c:v>-4.992624071900595</c:v>
                </c:pt>
                <c:pt idx="80">
                  <c:v>-4.8314828991166827</c:v>
                </c:pt>
                <c:pt idx="81">
                  <c:v>-4.4777257497709355</c:v>
                </c:pt>
                <c:pt idx="82">
                  <c:v>-3.9454558050625508</c:v>
                </c:pt>
                <c:pt idx="83">
                  <c:v>-3.2558929880120884</c:v>
                </c:pt>
                <c:pt idx="84">
                  <c:v>-2.4365279920940384</c:v>
                </c:pt>
                <c:pt idx="85">
                  <c:v>-1.5200263140399182</c:v>
                </c:pt>
                <c:pt idx="86">
                  <c:v>-0.54292598356544008</c:v>
                </c:pt>
                <c:pt idx="87">
                  <c:v>0.45581909257177577</c:v>
                </c:pt>
                <c:pt idx="88">
                  <c:v>1.4363920999084983</c:v>
                </c:pt>
                <c:pt idx="89">
                  <c:v>2.3597006870192403</c:v>
                </c:pt>
                <c:pt idx="90">
                  <c:v>3.1889354542046493</c:v>
                </c:pt>
                <c:pt idx="91">
                  <c:v>3.8910374280986733</c:v>
                </c:pt>
                <c:pt idx="92">
                  <c:v>4.4380160186130659</c:v>
                </c:pt>
                <c:pt idx="93">
                  <c:v>4.8080649154347572</c:v>
                </c:pt>
                <c:pt idx="94">
                  <c:v>4.9864314368042946</c:v>
                </c:pt>
                <c:pt idx="95">
                  <c:v>4.9660046723827893</c:v>
                </c:pt>
                <c:pt idx="96">
                  <c:v>4.7475989728073378</c:v>
                </c:pt>
                <c:pt idx="97">
                  <c:v>4.3399214841009757</c:v>
                </c:pt>
                <c:pt idx="98">
                  <c:v>3.7592250212377039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38240"/>
        <c:axId val="95938816"/>
      </c:scatterChart>
      <c:valAx>
        <c:axId val="959382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5938816"/>
        <c:crosses val="autoZero"/>
        <c:crossBetween val="midCat"/>
      </c:valAx>
      <c:valAx>
        <c:axId val="95938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95938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'armonico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</c:numCache>
            </c:numRef>
          </c:xVal>
          <c:yVal>
            <c:numRef>
              <c:f>'armonico (2)'!$D$2:$D$100</c:f>
              <c:numCache>
                <c:formatCode>0.000</c:formatCode>
                <c:ptCount val="99"/>
                <c:pt idx="0">
                  <c:v>0.5</c:v>
                </c:pt>
                <c:pt idx="1">
                  <c:v>0.51983368853987999</c:v>
                </c:pt>
                <c:pt idx="2">
                  <c:v>0.51894324834774008</c:v>
                </c:pt>
                <c:pt idx="3">
                  <c:v>0.49736417846409448</c:v>
                </c:pt>
                <c:pt idx="4">
                  <c:v>0.45595676830851112</c:v>
                </c:pt>
                <c:pt idx="5">
                  <c:v>0.39637180065525435</c:v>
                </c:pt>
                <c:pt idx="6">
                  <c:v>0.32098474013342071</c:v>
                </c:pt>
                <c:pt idx="7">
                  <c:v>0.23280103094838944</c:v>
                </c:pt>
                <c:pt idx="8">
                  <c:v>0.13533627930558137</c:v>
                </c:pt>
                <c:pt idx="9">
                  <c:v>3.2476097285185829E-2</c:v>
                </c:pt>
                <c:pt idx="10">
                  <c:v>-7.1678804249718953E-2</c:v>
                </c:pt>
                <c:pt idx="11">
                  <c:v>-0.17297609805473441</c:v>
                </c:pt>
                <c:pt idx="12">
                  <c:v>-0.26737738068795008</c:v>
                </c:pt>
                <c:pt idx="13">
                  <c:v>-0.35111917091125405</c:v>
                </c:pt>
                <c:pt idx="14">
                  <c:v>-0.42086294781094347</c:v>
                </c:pt>
                <c:pt idx="15">
                  <c:v>-0.4738282470912426</c:v>
                </c:pt>
                <c:pt idx="16">
                  <c:v>-0.50790350941151352</c:v>
                </c:pt>
                <c:pt idx="17">
                  <c:v>-0.52173026159375513</c:v>
                </c:pt>
                <c:pt idx="18">
                  <c:v>-0.51475727466130139</c:v>
                </c:pt>
                <c:pt idx="19">
                  <c:v>-0.48726253959861626</c:v>
                </c:pt>
                <c:pt idx="20">
                  <c:v>-0.44034218472799519</c:v>
                </c:pt>
                <c:pt idx="21">
                  <c:v>-0.37586677653238793</c:v>
                </c:pt>
                <c:pt idx="22">
                  <c:v>-0.29640674607263706</c:v>
                </c:pt>
                <c:pt idx="23">
                  <c:v>-0.20512991401254665</c:v>
                </c:pt>
                <c:pt idx="24">
                  <c:v>-0.10567519960565289</c:v>
                </c:pt>
                <c:pt idx="25">
                  <c:v>-2.0075484678576394E-3</c:v>
                </c:pt>
                <c:pt idx="26">
                  <c:v>0.10174013729216558</c:v>
                </c:pt>
                <c:pt idx="27">
                  <c:v>0.20143176483791927</c:v>
                </c:pt>
                <c:pt idx="28">
                  <c:v>0.29309294357427695</c:v>
                </c:pt>
                <c:pt idx="29">
                  <c:v>0.37306943155859584</c:v>
                </c:pt>
                <c:pt idx="30">
                  <c:v>0.43817281859534413</c:v>
                </c:pt>
                <c:pt idx="31">
                  <c:v>0.48580763808898431</c:v>
                </c:pt>
                <c:pt idx="32">
                  <c:v>0.51407484010667037</c:v>
                </c:pt>
                <c:pt idx="33">
                  <c:v>0.52184750050627149</c:v>
                </c:pt>
                <c:pt idx="34">
                  <c:v>0.50881574784570371</c:v>
                </c:pt>
                <c:pt idx="35">
                  <c:v>0.47549911697947067</c:v>
                </c:pt>
                <c:pt idx="36">
                  <c:v>0.42322583684350051</c:v>
                </c:pt>
                <c:pt idx="37">
                  <c:v>0.35407987815893921</c:v>
                </c:pt>
                <c:pt idx="38">
                  <c:v>0.27081787209585079</c:v>
                </c:pt>
                <c:pt idx="39">
                  <c:v>0.17675921208751516</c:v>
                </c:pt>
                <c:pt idx="40">
                  <c:v>7.5653720089200488E-2</c:v>
                </c:pt>
                <c:pt idx="41">
                  <c:v>-2.8467846989951306E-2</c:v>
                </c:pt>
                <c:pt idx="42">
                  <c:v>-0.13145449084510072</c:v>
                </c:pt>
                <c:pt idx="43">
                  <c:v>-0.22920045897888924</c:v>
                </c:pt>
                <c:pt idx="44">
                  <c:v>-0.31780892809706374</c:v>
                </c:pt>
                <c:pt idx="45">
                  <c:v>-0.39374735815607498</c:v>
                </c:pt>
                <c:pt idx="46">
                  <c:v>-0.45398832358704511</c:v>
                </c:pt>
                <c:pt idx="47">
                  <c:v>-0.49613020719959933</c:v>
                </c:pt>
                <c:pt idx="48">
                  <c:v>-0.51849294508051047</c:v>
                </c:pt>
                <c:pt idx="49">
                  <c:v>-0.52018500544016588</c:v>
                </c:pt>
                <c:pt idx="50">
                  <c:v>-0.50113893117163166</c:v>
                </c:pt>
                <c:pt idx="51">
                  <c:v>-0.4621140291526315</c:v>
                </c:pt>
                <c:pt idx="52">
                  <c:v>-0.40466609907646245</c:v>
                </c:pt>
                <c:pt idx="53">
                  <c:v>-0.33108540862783509</c:v>
                </c:pt>
                <c:pt idx="54">
                  <c:v>-0.2443053877376411</c:v>
                </c:pt>
                <c:pt idx="55">
                  <c:v>-0.14778568198858014</c:v>
                </c:pt>
                <c:pt idx="56">
                  <c:v>-4.5374227463321468E-2</c:v>
                </c:pt>
                <c:pt idx="57">
                  <c:v>5.8846154324243172E-2</c:v>
                </c:pt>
                <c:pt idx="58">
                  <c:v>0.16072052563868047</c:v>
                </c:pt>
                <c:pt idx="59">
                  <c:v>0.25618747677885023</c:v>
                </c:pt>
                <c:pt idx="60">
                  <c:v>0.34144104166618083</c:v>
                </c:pt>
                <c:pt idx="61">
                  <c:v>0.41308242970179437</c:v>
                </c:pt>
                <c:pt idx="62">
                  <c:v>0.46825552482218541</c:v>
                </c:pt>
                <c:pt idx="63">
                  <c:v>0.50476074983367292</c:v>
                </c:pt>
                <c:pt idx="64">
                  <c:v>0.52114275661394849</c:v>
                </c:pt>
                <c:pt idx="65">
                  <c:v>0.51674844624909422</c:v>
                </c:pt>
                <c:pt idx="66">
                  <c:v>0.49175300602630856</c:v>
                </c:pt>
                <c:pt idx="67">
                  <c:v>0.44715292526960132</c:v>
                </c:pt>
                <c:pt idx="68">
                  <c:v>0.3847262684550482</c:v>
                </c:pt>
                <c:pt idx="69">
                  <c:v>0.30696178939113994</c:v>
                </c:pt>
                <c:pt idx="70">
                  <c:v>0.21695971245814732</c:v>
                </c:pt>
                <c:pt idx="71">
                  <c:v>0.11830813644541338</c:v>
                </c:pt>
                <c:pt idx="72">
                  <c:v>1.4939988375514635E-2</c:v>
                </c:pt>
                <c:pt idx="73">
                  <c:v>-8.9023769885057169E-2</c:v>
                </c:pt>
                <c:pt idx="74">
                  <c:v>-0.18943843137106295</c:v>
                </c:pt>
                <c:pt idx="75">
                  <c:v>-0.28230078040584317</c:v>
                </c:pt>
                <c:pt idx="76">
                  <c:v>-0.36390868817747013</c:v>
                </c:pt>
                <c:pt idx="77">
                  <c:v>-0.43100870493173482</c:v>
                </c:pt>
                <c:pt idx="78">
                  <c:v>-0.48092576474699134</c:v>
                </c:pt>
                <c:pt idx="79">
                  <c:v>-0.51166983197079652</c:v>
                </c:pt>
                <c:pt idx="80">
                  <c:v>-0.52201523766145208</c:v>
                </c:pt>
                <c:pt idx="81">
                  <c:v>-0.51154954314088685</c:v>
                </c:pt>
                <c:pt idx="82">
                  <c:v>-0.48068998262322798</c:v>
                </c:pt>
                <c:pt idx="83">
                  <c:v>-0.43066682940333878</c:v>
                </c:pt>
                <c:pt idx="84">
                  <c:v>-0.36347434874290696</c:v>
                </c:pt>
                <c:pt idx="85">
                  <c:v>-0.28179129280773196</c:v>
                </c:pt>
                <c:pt idx="86">
                  <c:v>-0.18887410727215947</c:v>
                </c:pt>
                <c:pt idx="87">
                  <c:v>-8.84271071063579E-2</c:v>
                </c:pt>
                <c:pt idx="88">
                  <c:v>1.5545202771903077E-2</c:v>
                </c:pt>
                <c:pt idx="89">
                  <c:v>0.11889777447137054</c:v>
                </c:pt>
                <c:pt idx="90">
                  <c:v>0.21751026710628868</c:v>
                </c:pt>
                <c:pt idx="91">
                  <c:v>0.30745131178501894</c:v>
                </c:pt>
                <c:pt idx="92">
                  <c:v>0.38513524288160095</c:v>
                </c:pt>
                <c:pt idx="93">
                  <c:v>0.4474650472090318</c:v>
                </c:pt>
                <c:pt idx="94">
                  <c:v>0.4919558321618494</c:v>
                </c:pt>
                <c:pt idx="95">
                  <c:v>0.51683389054277751</c:v>
                </c:pt>
                <c:pt idx="96">
                  <c:v>0.52110741267141969</c:v>
                </c:pt>
                <c:pt idx="97">
                  <c:v>0.50460602670638666</c:v>
                </c:pt>
                <c:pt idx="98">
                  <c:v>0.4679875908329687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41120"/>
        <c:axId val="95942848"/>
      </c:scatterChart>
      <c:valAx>
        <c:axId val="959411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5942848"/>
        <c:crosses val="autoZero"/>
        <c:crossBetween val="midCat"/>
      </c:valAx>
      <c:valAx>
        <c:axId val="95942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959411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174624</xdr:colOff>
      <xdr:row>5</xdr:row>
      <xdr:rowOff>69056</xdr:rowOff>
    </xdr:from>
    <xdr:to>
      <xdr:col>16</xdr:col>
      <xdr:colOff>531812</xdr:colOff>
      <xdr:row>19</xdr:row>
      <xdr:rowOff>145256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174624</xdr:colOff>
      <xdr:row>5</xdr:row>
      <xdr:rowOff>69056</xdr:rowOff>
    </xdr:from>
    <xdr:to>
      <xdr:col>16</xdr:col>
      <xdr:colOff>531812</xdr:colOff>
      <xdr:row>19</xdr:row>
      <xdr:rowOff>145256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182561</xdr:colOff>
      <xdr:row>3</xdr:row>
      <xdr:rowOff>100806</xdr:rowOff>
    </xdr:from>
    <xdr:to>
      <xdr:col>16</xdr:col>
      <xdr:colOff>539749</xdr:colOff>
      <xdr:row>17</xdr:row>
      <xdr:rowOff>177006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182561</xdr:colOff>
      <xdr:row>3</xdr:row>
      <xdr:rowOff>100806</xdr:rowOff>
    </xdr:from>
    <xdr:to>
      <xdr:col>16</xdr:col>
      <xdr:colOff>539749</xdr:colOff>
      <xdr:row>17</xdr:row>
      <xdr:rowOff>177006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zoomScale="90" zoomScaleNormal="90" workbookViewId="0">
      <pane ySplit="1" topLeftCell="A2" activePane="bottomLeft" state="frozen"/>
      <selection pane="bottomLeft" activeCell="H24" sqref="H24"/>
    </sheetView>
  </sheetViews>
  <sheetFormatPr defaultRowHeight="15" x14ac:dyDescent="0.25"/>
  <cols>
    <col min="2" max="2" width="11" customWidth="1"/>
    <col min="3" max="3" width="11.28515625" bestFit="1" customWidth="1"/>
    <col min="4" max="4" width="11.7109375" customWidth="1"/>
    <col min="5" max="5" width="20.42578125" style="4" customWidth="1"/>
    <col min="6" max="7" width="15.5703125" customWidth="1"/>
    <col min="8" max="10" width="14.28515625" customWidth="1"/>
    <col min="28" max="28" width="22.85546875" customWidth="1"/>
  </cols>
  <sheetData>
    <row r="1" spans="1:15" s="2" customFormat="1" ht="21" x14ac:dyDescent="0.3">
      <c r="A1" s="2" t="s">
        <v>0</v>
      </c>
      <c r="B1" s="2" t="s">
        <v>12</v>
      </c>
      <c r="C1" s="2" t="s">
        <v>2</v>
      </c>
      <c r="D1" s="2" t="s">
        <v>3</v>
      </c>
      <c r="E1" s="6" t="s">
        <v>15</v>
      </c>
      <c r="F1" s="2" t="s">
        <v>6</v>
      </c>
      <c r="G1" s="2" t="s">
        <v>4</v>
      </c>
      <c r="H1" s="2" t="s">
        <v>7</v>
      </c>
      <c r="I1" s="5" t="s">
        <v>10</v>
      </c>
      <c r="J1" s="5" t="s">
        <v>11</v>
      </c>
      <c r="K1" s="2" t="s">
        <v>8</v>
      </c>
      <c r="L1" s="2" t="s">
        <v>9</v>
      </c>
      <c r="M1" s="2" t="s">
        <v>18</v>
      </c>
      <c r="N1" s="5" t="s">
        <v>17</v>
      </c>
      <c r="O1" s="5" t="s">
        <v>19</v>
      </c>
    </row>
    <row r="2" spans="1:15" ht="18.75" x14ac:dyDescent="0.3">
      <c r="A2">
        <v>0</v>
      </c>
      <c r="B2" s="4">
        <f t="shared" ref="B2:B33" si="0">-K$2*N$2*N$2*SIN(N$2*A2)</f>
        <v>0</v>
      </c>
      <c r="C2" s="4">
        <f t="shared" ref="C2:C33" si="1">-L$2*N$2*N$2*COS(N$2*A2)</f>
        <v>-2000</v>
      </c>
      <c r="D2" s="4">
        <f>B2+C2</f>
        <v>-2000</v>
      </c>
      <c r="E2" s="4">
        <f t="shared" ref="E2:E33" si="2">-G$2*N$2*N$2*SIN(N$2*A2+I$2)</f>
        <v>-2000</v>
      </c>
      <c r="F2">
        <f>K2*K2+L2*L2</f>
        <v>25.022500000000001</v>
      </c>
      <c r="G2">
        <f>SQRT(F2)</f>
        <v>5.0022494939776845</v>
      </c>
      <c r="H2">
        <f>L2/K2</f>
        <v>33.333333333333336</v>
      </c>
      <c r="I2">
        <f>ATAN(H2)</f>
        <v>1.5408053219380187</v>
      </c>
      <c r="J2">
        <f>I2*180/PI()</f>
        <v>88.281641998344554</v>
      </c>
      <c r="K2">
        <v>0.15</v>
      </c>
      <c r="L2">
        <v>5</v>
      </c>
      <c r="M2" s="2">
        <f>2*PI()/N2</f>
        <v>0.31415926535897931</v>
      </c>
      <c r="N2" s="2">
        <v>20</v>
      </c>
      <c r="O2" s="2">
        <f>PI()</f>
        <v>3.1415926535897931</v>
      </c>
    </row>
    <row r="3" spans="1:15" x14ac:dyDescent="0.25">
      <c r="A3">
        <v>0.01</v>
      </c>
      <c r="B3" s="4">
        <f t="shared" si="0"/>
        <v>-11.920159847703673</v>
      </c>
      <c r="C3" s="4">
        <f t="shared" si="1"/>
        <v>-1960.1331556824832</v>
      </c>
      <c r="D3" s="4">
        <f t="shared" ref="D3:D17" si="3">B3+C3</f>
        <v>-1972.0533155301869</v>
      </c>
      <c r="E3" s="4">
        <f t="shared" si="2"/>
        <v>-1972.0533155301871</v>
      </c>
      <c r="I3">
        <f>ACOS(K2/G2)</f>
        <v>1.5408053219380187</v>
      </c>
      <c r="J3">
        <f>I3*180/PI()</f>
        <v>88.281641998344554</v>
      </c>
      <c r="K3">
        <f>K2*K2</f>
        <v>2.2499999999999999E-2</v>
      </c>
      <c r="L3">
        <f>L2*L2</f>
        <v>25</v>
      </c>
      <c r="N3">
        <f>N2*N2</f>
        <v>400</v>
      </c>
    </row>
    <row r="4" spans="1:15" x14ac:dyDescent="0.25">
      <c r="A4">
        <v>0.02</v>
      </c>
      <c r="B4" s="4">
        <f t="shared" si="0"/>
        <v>-23.36510053851903</v>
      </c>
      <c r="C4" s="4">
        <f t="shared" si="1"/>
        <v>-1842.1219880057702</v>
      </c>
      <c r="D4" s="4">
        <f t="shared" si="3"/>
        <v>-1865.4870885442892</v>
      </c>
      <c r="E4" s="4">
        <f t="shared" si="2"/>
        <v>-1865.4870885442895</v>
      </c>
      <c r="J4" t="s">
        <v>16</v>
      </c>
      <c r="L4">
        <f>-L2*N2*N2</f>
        <v>-2000</v>
      </c>
    </row>
    <row r="5" spans="1:15" x14ac:dyDescent="0.25">
      <c r="A5">
        <v>0.03</v>
      </c>
      <c r="B5" s="4">
        <f t="shared" si="0"/>
        <v>-33.878548403702119</v>
      </c>
      <c r="C5" s="4">
        <f t="shared" si="1"/>
        <v>-1650.6712298193568</v>
      </c>
      <c r="D5" s="4">
        <f t="shared" si="3"/>
        <v>-1684.5497782230589</v>
      </c>
      <c r="E5" s="4">
        <f t="shared" si="2"/>
        <v>-1684.5497782230589</v>
      </c>
      <c r="I5">
        <f>ACOS(K2/10)</f>
        <v>1.5557957642379359</v>
      </c>
      <c r="J5">
        <f>I5*180/PI()</f>
        <v>89.140531075164176</v>
      </c>
    </row>
    <row r="6" spans="1:15" x14ac:dyDescent="0.25">
      <c r="A6">
        <v>0.04</v>
      </c>
      <c r="B6" s="4">
        <f t="shared" si="0"/>
        <v>-43.041365453971366</v>
      </c>
      <c r="C6" s="4">
        <f t="shared" si="1"/>
        <v>-1393.4134186943309</v>
      </c>
      <c r="D6" s="4">
        <f t="shared" si="3"/>
        <v>-1436.4547841483022</v>
      </c>
      <c r="E6" s="4">
        <f t="shared" si="2"/>
        <v>-1436.4547841483018</v>
      </c>
    </row>
    <row r="7" spans="1:15" x14ac:dyDescent="0.25">
      <c r="A7">
        <v>0.05</v>
      </c>
      <c r="B7" s="4">
        <f t="shared" si="0"/>
        <v>-50.488259088473789</v>
      </c>
      <c r="C7" s="4">
        <f t="shared" si="1"/>
        <v>-1080.6046117362796</v>
      </c>
      <c r="D7" s="4">
        <f t="shared" si="3"/>
        <v>-1131.0928708247534</v>
      </c>
      <c r="E7" s="4">
        <f t="shared" si="2"/>
        <v>-1131.0928708247534</v>
      </c>
    </row>
    <row r="8" spans="1:15" x14ac:dyDescent="0.25">
      <c r="A8">
        <v>0.06</v>
      </c>
      <c r="B8" s="4">
        <f t="shared" si="0"/>
        <v>-55.922345158033579</v>
      </c>
      <c r="C8" s="4">
        <f t="shared" si="1"/>
        <v>-724.71550895334724</v>
      </c>
      <c r="D8" s="4">
        <f t="shared" si="3"/>
        <v>-780.63785411138088</v>
      </c>
      <c r="E8" s="4">
        <f t="shared" si="2"/>
        <v>-780.63785411138133</v>
      </c>
    </row>
    <row r="9" spans="1:15" x14ac:dyDescent="0.25">
      <c r="A9">
        <v>7.0000000000000007E-2</v>
      </c>
      <c r="B9" s="4">
        <f t="shared" si="0"/>
        <v>-59.126983799307617</v>
      </c>
      <c r="C9" s="4">
        <f t="shared" si="1"/>
        <v>-339.93428580048163</v>
      </c>
      <c r="D9" s="4">
        <f t="shared" si="3"/>
        <v>-399.06126959978923</v>
      </c>
      <c r="E9" s="4">
        <f t="shared" si="2"/>
        <v>-399.06126959978974</v>
      </c>
    </row>
    <row r="10" spans="1:15" x14ac:dyDescent="0.25">
      <c r="A10">
        <v>0.08</v>
      </c>
      <c r="B10" s="4">
        <f t="shared" si="0"/>
        <v>-59.974416182490309</v>
      </c>
      <c r="C10" s="4">
        <f t="shared" si="1"/>
        <v>58.399044602577632</v>
      </c>
      <c r="D10" s="4">
        <f t="shared" si="3"/>
        <v>-1.5753715799126766</v>
      </c>
      <c r="E10" s="4">
        <f t="shared" si="2"/>
        <v>-1.5753715799127825</v>
      </c>
    </row>
    <row r="11" spans="1:15" x14ac:dyDescent="0.25">
      <c r="A11">
        <v>0.09</v>
      </c>
      <c r="B11" s="4">
        <f t="shared" si="0"/>
        <v>-58.430857852691716</v>
      </c>
      <c r="C11" s="4">
        <f t="shared" si="1"/>
        <v>454.40418938617375</v>
      </c>
      <c r="D11" s="4">
        <f t="shared" si="3"/>
        <v>395.97333153348205</v>
      </c>
      <c r="E11" s="4">
        <f t="shared" si="2"/>
        <v>395.973331533482</v>
      </c>
    </row>
    <row r="12" spans="1:15" x14ac:dyDescent="0.25">
      <c r="A12">
        <v>0.1</v>
      </c>
      <c r="B12" s="4">
        <f t="shared" si="0"/>
        <v>-54.557845609540905</v>
      </c>
      <c r="C12" s="4">
        <f t="shared" si="1"/>
        <v>832.29367309428483</v>
      </c>
      <c r="D12" s="4">
        <f t="shared" si="3"/>
        <v>777.73582748474394</v>
      </c>
      <c r="E12" s="4">
        <f t="shared" si="2"/>
        <v>777.73582748474371</v>
      </c>
    </row>
    <row r="13" spans="1:15" x14ac:dyDescent="0.25">
      <c r="A13">
        <v>0.11</v>
      </c>
      <c r="B13" s="4">
        <f t="shared" si="0"/>
        <v>-48.509784229175409</v>
      </c>
      <c r="C13" s="4">
        <f t="shared" si="1"/>
        <v>1177.0022345106916</v>
      </c>
      <c r="D13" s="4">
        <f t="shared" si="3"/>
        <v>1128.4924502815161</v>
      </c>
      <c r="E13" s="4">
        <f t="shared" si="2"/>
        <v>1128.4924502815161</v>
      </c>
    </row>
    <row r="14" spans="1:15" x14ac:dyDescent="0.25">
      <c r="A14">
        <v>0.12</v>
      </c>
      <c r="B14" s="4">
        <f t="shared" si="0"/>
        <v>-40.527790833069055</v>
      </c>
      <c r="C14" s="4">
        <f t="shared" si="1"/>
        <v>1474.7874310824909</v>
      </c>
      <c r="D14" s="4">
        <f t="shared" si="3"/>
        <v>1434.2596402494219</v>
      </c>
      <c r="E14" s="4">
        <f t="shared" si="2"/>
        <v>1434.2596402494216</v>
      </c>
    </row>
    <row r="15" spans="1:15" x14ac:dyDescent="0.25">
      <c r="A15">
        <v>0.13</v>
      </c>
      <c r="B15" s="4">
        <f t="shared" si="0"/>
        <v>-30.930082309287851</v>
      </c>
      <c r="C15" s="4">
        <f t="shared" si="1"/>
        <v>1713.7775067378946</v>
      </c>
      <c r="D15" s="4">
        <f t="shared" si="3"/>
        <v>1682.8474244286067</v>
      </c>
      <c r="E15" s="4">
        <f t="shared" si="2"/>
        <v>1682.8474244286067</v>
      </c>
    </row>
    <row r="16" spans="1:15" x14ac:dyDescent="0.25">
      <c r="A16">
        <v>0.14000000000000001</v>
      </c>
      <c r="B16" s="4">
        <f t="shared" si="0"/>
        <v>-20.09928900935428</v>
      </c>
      <c r="C16" s="4">
        <f t="shared" si="1"/>
        <v>1884.4446813373165</v>
      </c>
      <c r="D16" s="4">
        <f t="shared" si="3"/>
        <v>1864.3453923279621</v>
      </c>
      <c r="E16" s="4">
        <f t="shared" si="2"/>
        <v>1864.3453923279621</v>
      </c>
    </row>
    <row r="17" spans="1:14" x14ac:dyDescent="0.25">
      <c r="A17">
        <v>0.15</v>
      </c>
      <c r="B17" s="4">
        <f t="shared" si="0"/>
        <v>-8.4672004835920323</v>
      </c>
      <c r="C17" s="4">
        <f t="shared" si="1"/>
        <v>1979.9849932008908</v>
      </c>
      <c r="D17" s="4">
        <f t="shared" si="3"/>
        <v>1971.5177927172988</v>
      </c>
      <c r="E17" s="4">
        <f t="shared" si="2"/>
        <v>1971.5177927172988</v>
      </c>
    </row>
    <row r="18" spans="1:14" x14ac:dyDescent="0.25">
      <c r="A18">
        <v>0.16</v>
      </c>
      <c r="B18" s="4">
        <f t="shared" si="0"/>
        <v>3.5024486056548052</v>
      </c>
      <c r="C18" s="4">
        <f t="shared" si="1"/>
        <v>1996.5895515895063</v>
      </c>
      <c r="D18" s="4">
        <f t="shared" ref="D18:D81" si="4">B18+C18</f>
        <v>2000.0920001951611</v>
      </c>
      <c r="E18" s="4">
        <f t="shared" si="2"/>
        <v>2000.0920001951611</v>
      </c>
    </row>
    <row r="19" spans="1:14" x14ac:dyDescent="0.25">
      <c r="A19">
        <v>0.17</v>
      </c>
      <c r="B19" s="4">
        <f t="shared" si="0"/>
        <v>15.332466121609901</v>
      </c>
      <c r="C19" s="4">
        <f t="shared" si="1"/>
        <v>1933.5963851589217</v>
      </c>
      <c r="D19" s="4">
        <f t="shared" si="4"/>
        <v>1948.9288512805317</v>
      </c>
      <c r="E19" s="4">
        <f t="shared" si="2"/>
        <v>1948.9288512805322</v>
      </c>
    </row>
    <row r="20" spans="1:14" x14ac:dyDescent="0.25">
      <c r="A20">
        <v>0.18</v>
      </c>
      <c r="B20" s="4">
        <f t="shared" si="0"/>
        <v>26.551226597691123</v>
      </c>
      <c r="C20" s="4">
        <f t="shared" si="1"/>
        <v>1793.5168326682945</v>
      </c>
      <c r="D20" s="4">
        <f t="shared" si="4"/>
        <v>1820.0680592659855</v>
      </c>
      <c r="E20" s="4">
        <f t="shared" si="2"/>
        <v>1820.068059265986</v>
      </c>
    </row>
    <row r="21" spans="1:14" x14ac:dyDescent="0.25">
      <c r="A21">
        <v>0.19</v>
      </c>
      <c r="B21" s="4">
        <f t="shared" si="0"/>
        <v>36.711473456563134</v>
      </c>
      <c r="C21" s="4">
        <f t="shared" si="1"/>
        <v>1581.9354238288336</v>
      </c>
      <c r="D21" s="4">
        <f t="shared" si="4"/>
        <v>1618.6468972853968</v>
      </c>
      <c r="E21" s="4">
        <f t="shared" si="2"/>
        <v>1618.6468972853963</v>
      </c>
    </row>
    <row r="22" spans="1:14" x14ac:dyDescent="0.25">
      <c r="A22">
        <v>0.2</v>
      </c>
      <c r="B22" s="4">
        <f t="shared" si="0"/>
        <v>45.408149718475691</v>
      </c>
      <c r="C22" s="4">
        <f t="shared" si="1"/>
        <v>1307.2872417272238</v>
      </c>
      <c r="D22" s="4">
        <f t="shared" si="4"/>
        <v>1352.6953914456994</v>
      </c>
      <c r="E22" s="4">
        <f t="shared" si="2"/>
        <v>1352.6953914457004</v>
      </c>
    </row>
    <row r="23" spans="1:14" x14ac:dyDescent="0.25">
      <c r="A23">
        <v>0.21</v>
      </c>
      <c r="B23" s="4">
        <f t="shared" si="0"/>
        <v>52.294546344815288</v>
      </c>
      <c r="C23" s="4">
        <f t="shared" si="1"/>
        <v>980.52164268139882</v>
      </c>
      <c r="D23" s="4">
        <f t="shared" si="4"/>
        <v>1032.816189026214</v>
      </c>
      <c r="E23" s="4">
        <f t="shared" si="2"/>
        <v>1032.8161890262134</v>
      </c>
    </row>
    <row r="24" spans="1:14" x14ac:dyDescent="0.25">
      <c r="A24">
        <v>0.22</v>
      </c>
      <c r="B24" s="4">
        <f t="shared" si="0"/>
        <v>57.09612443337096</v>
      </c>
      <c r="C24" s="4">
        <f t="shared" si="1"/>
        <v>614.66573995683871</v>
      </c>
      <c r="D24" s="4">
        <f t="shared" si="4"/>
        <v>671.76186439020967</v>
      </c>
      <c r="E24" s="4">
        <f t="shared" si="2"/>
        <v>671.76186439021069</v>
      </c>
    </row>
    <row r="25" spans="1:14" x14ac:dyDescent="0.25">
      <c r="A25">
        <v>0.23</v>
      </c>
      <c r="B25" s="4">
        <f t="shared" si="0"/>
        <v>59.621460218007869</v>
      </c>
      <c r="C25" s="4">
        <f t="shared" si="1"/>
        <v>224.30505387010797</v>
      </c>
      <c r="D25" s="4">
        <f t="shared" si="4"/>
        <v>283.92651408811582</v>
      </c>
      <c r="E25" s="4">
        <f t="shared" si="2"/>
        <v>283.92651408811508</v>
      </c>
      <c r="N25">
        <f>3/20</f>
        <v>0.15</v>
      </c>
    </row>
    <row r="26" spans="1:14" x14ac:dyDescent="0.25">
      <c r="A26">
        <v>0.24</v>
      </c>
      <c r="B26" s="4">
        <f t="shared" si="0"/>
        <v>59.769876530150441</v>
      </c>
      <c r="C26" s="4">
        <f t="shared" si="1"/>
        <v>-174.99796687889278</v>
      </c>
      <c r="D26" s="4">
        <f t="shared" si="4"/>
        <v>-115.22809034874234</v>
      </c>
      <c r="E26" s="4">
        <f t="shared" si="2"/>
        <v>-115.22809034874312</v>
      </c>
    </row>
    <row r="27" spans="1:14" x14ac:dyDescent="0.25">
      <c r="A27">
        <v>0.25</v>
      </c>
      <c r="B27" s="4">
        <f t="shared" si="0"/>
        <v>57.535456479788309</v>
      </c>
      <c r="C27" s="4">
        <f t="shared" si="1"/>
        <v>-567.3243709264525</v>
      </c>
      <c r="D27" s="4">
        <f t="shared" si="4"/>
        <v>-509.78891444666419</v>
      </c>
      <c r="E27" s="4">
        <f t="shared" si="2"/>
        <v>-509.78891444666323</v>
      </c>
    </row>
    <row r="28" spans="1:14" x14ac:dyDescent="0.25">
      <c r="A28">
        <v>0.26</v>
      </c>
      <c r="B28" s="4">
        <f t="shared" si="0"/>
        <v>53.007279343209191</v>
      </c>
      <c r="C28" s="4">
        <f t="shared" si="1"/>
        <v>-937.03334260075417</v>
      </c>
      <c r="D28" s="4">
        <f t="shared" si="4"/>
        <v>-884.02606325754493</v>
      </c>
      <c r="E28" s="4">
        <f t="shared" si="2"/>
        <v>-884.02606325754573</v>
      </c>
    </row>
    <row r="29" spans="1:14" x14ac:dyDescent="0.25">
      <c r="A29">
        <v>0.27</v>
      </c>
      <c r="B29" s="4">
        <f t="shared" si="0"/>
        <v>46.365869253359229</v>
      </c>
      <c r="C29" s="4">
        <f t="shared" si="1"/>
        <v>-1269.3857518852694</v>
      </c>
      <c r="D29" s="4">
        <f t="shared" si="4"/>
        <v>-1223.0198826319101</v>
      </c>
      <c r="E29" s="4">
        <f t="shared" si="2"/>
        <v>-1223.0198826319095</v>
      </c>
    </row>
    <row r="30" spans="1:14" x14ac:dyDescent="0.25">
      <c r="A30">
        <v>0.28000000000000003</v>
      </c>
      <c r="B30" s="4">
        <f t="shared" si="0"/>
        <v>37.875998272339253</v>
      </c>
      <c r="C30" s="4">
        <f t="shared" si="1"/>
        <v>-1551.1317570205003</v>
      </c>
      <c r="D30" s="4">
        <f t="shared" si="4"/>
        <v>-1513.255758748161</v>
      </c>
      <c r="E30" s="4">
        <f t="shared" si="2"/>
        <v>-1513.2557587481615</v>
      </c>
    </row>
    <row r="31" spans="1:14" x14ac:dyDescent="0.25">
      <c r="A31">
        <v>0.28999999999999998</v>
      </c>
      <c r="B31" s="4">
        <f t="shared" si="0"/>
        <v>27.87613076482544</v>
      </c>
      <c r="C31" s="4">
        <f t="shared" si="1"/>
        <v>-1771.0390338826378</v>
      </c>
      <c r="D31" s="4">
        <f t="shared" si="4"/>
        <v>-1743.1629031178124</v>
      </c>
      <c r="E31" s="4">
        <f t="shared" si="2"/>
        <v>-1743.1629031178127</v>
      </c>
    </row>
    <row r="32" spans="1:14" x14ac:dyDescent="0.25">
      <c r="A32">
        <v>0.3</v>
      </c>
      <c r="B32" s="4">
        <f t="shared" si="0"/>
        <v>16.764929891935552</v>
      </c>
      <c r="C32" s="4">
        <f t="shared" si="1"/>
        <v>-1920.3405733007319</v>
      </c>
      <c r="D32" s="4">
        <f t="shared" si="4"/>
        <v>-1903.5756434087964</v>
      </c>
      <c r="E32" s="4">
        <f t="shared" si="2"/>
        <v>-1903.5756434087964</v>
      </c>
    </row>
    <row r="33" spans="1:5" x14ac:dyDescent="0.25">
      <c r="A33">
        <v>0.31</v>
      </c>
      <c r="B33" s="4">
        <f t="shared" si="0"/>
        <v>4.9853641690497836</v>
      </c>
      <c r="C33" s="4">
        <f t="shared" si="1"/>
        <v>-1993.084194046435</v>
      </c>
      <c r="D33" s="4">
        <f t="shared" si="4"/>
        <v>-1988.0988298773852</v>
      </c>
      <c r="E33" s="4">
        <f t="shared" si="2"/>
        <v>-1988.0988298773852</v>
      </c>
    </row>
    <row r="34" spans="1:5" x14ac:dyDescent="0.25">
      <c r="A34">
        <v>0.32</v>
      </c>
      <c r="B34" s="4">
        <f t="shared" ref="B34:B65" si="5">-K$2*N$2*N$2*SIN(N$2*A34)</f>
        <v>-6.992952291029618</v>
      </c>
      <c r="C34" s="4">
        <f t="shared" ref="C34:C65" si="6">-L$2*N$2*N$2*COS(N$2*A34)</f>
        <v>-1986.3698375163851</v>
      </c>
      <c r="D34" s="4">
        <f t="shared" si="4"/>
        <v>-1993.3627898074149</v>
      </c>
      <c r="E34" s="4">
        <f t="shared" ref="E34:E65" si="7">-G$2*N$2*N$2*SIN(N$2*A34+I$2)</f>
        <v>-1993.3627898074151</v>
      </c>
    </row>
    <row r="35" spans="1:5" x14ac:dyDescent="0.25">
      <c r="A35">
        <v>0.33</v>
      </c>
      <c r="B35" s="4">
        <f t="shared" si="5"/>
        <v>-18.692481810802722</v>
      </c>
      <c r="C35" s="4">
        <f t="shared" si="6"/>
        <v>-1900.4651839170585</v>
      </c>
      <c r="D35" s="4">
        <f t="shared" si="4"/>
        <v>-1919.1576657278613</v>
      </c>
      <c r="E35" s="4">
        <f t="shared" si="7"/>
        <v>-1919.1576657278613</v>
      </c>
    </row>
    <row r="36" spans="1:5" x14ac:dyDescent="0.25">
      <c r="A36">
        <v>0.34</v>
      </c>
      <c r="B36" s="4">
        <f t="shared" si="5"/>
        <v>-29.646801068316535</v>
      </c>
      <c r="C36" s="4">
        <f t="shared" si="6"/>
        <v>-1738.7949806996496</v>
      </c>
      <c r="D36" s="4">
        <f t="shared" si="4"/>
        <v>-1768.4417817679662</v>
      </c>
      <c r="E36" s="4">
        <f t="shared" si="7"/>
        <v>-1768.4417817679666</v>
      </c>
    </row>
    <row r="37" spans="1:5" x14ac:dyDescent="0.25">
      <c r="A37">
        <v>0.35</v>
      </c>
      <c r="B37" s="4">
        <f t="shared" si="5"/>
        <v>-39.419195923127347</v>
      </c>
      <c r="C37" s="4">
        <f t="shared" si="6"/>
        <v>-1507.8045086866091</v>
      </c>
      <c r="D37" s="4">
        <f t="shared" si="4"/>
        <v>-1547.2237046097364</v>
      </c>
      <c r="E37" s="4">
        <f t="shared" si="7"/>
        <v>-1547.2237046097373</v>
      </c>
    </row>
    <row r="38" spans="1:5" x14ac:dyDescent="0.25">
      <c r="A38">
        <v>0.36</v>
      </c>
      <c r="B38" s="4">
        <f t="shared" si="5"/>
        <v>-47.620071830949158</v>
      </c>
      <c r="C38" s="4">
        <f t="shared" si="6"/>
        <v>-1216.7026290645103</v>
      </c>
      <c r="D38" s="4">
        <f t="shared" si="4"/>
        <v>-1264.3227008954595</v>
      </c>
      <c r="E38" s="4">
        <f t="shared" si="7"/>
        <v>-1264.3227008954605</v>
      </c>
    </row>
    <row r="39" spans="1:5" x14ac:dyDescent="0.25">
      <c r="A39">
        <v>0.37</v>
      </c>
      <c r="B39" s="4">
        <f t="shared" si="5"/>
        <v>-53.922485748697618</v>
      </c>
      <c r="C39" s="4">
        <f t="shared" si="6"/>
        <v>-877.0946551487807</v>
      </c>
      <c r="D39" s="4">
        <f t="shared" si="4"/>
        <v>-931.01714089747827</v>
      </c>
      <c r="E39" s="4">
        <f t="shared" si="7"/>
        <v>-931.01714089747918</v>
      </c>
    </row>
    <row r="40" spans="1:5" x14ac:dyDescent="0.25">
      <c r="A40">
        <v>0.38</v>
      </c>
      <c r="B40" s="4">
        <f t="shared" si="5"/>
        <v>-58.075180321889178</v>
      </c>
      <c r="C40" s="4">
        <f t="shared" si="6"/>
        <v>-502.51968516451137</v>
      </c>
      <c r="D40" s="4">
        <f t="shared" si="4"/>
        <v>-560.59486548640052</v>
      </c>
      <c r="E40" s="4">
        <f t="shared" si="7"/>
        <v>-560.59486548640155</v>
      </c>
    </row>
    <row r="41" spans="1:5" x14ac:dyDescent="0.25">
      <c r="A41">
        <v>0.39</v>
      </c>
      <c r="B41" s="4">
        <f t="shared" si="5"/>
        <v>-59.912600722476299</v>
      </c>
      <c r="C41" s="4">
        <f t="shared" si="6"/>
        <v>-107.91084112529772</v>
      </c>
      <c r="D41" s="4">
        <f t="shared" si="4"/>
        <v>-167.82344184777401</v>
      </c>
      <c r="E41" s="4">
        <f t="shared" si="7"/>
        <v>-167.823441847775</v>
      </c>
    </row>
    <row r="42" spans="1:5" x14ac:dyDescent="0.25">
      <c r="A42">
        <v>0.4</v>
      </c>
      <c r="B42" s="4">
        <f t="shared" si="5"/>
        <v>-59.361494797402905</v>
      </c>
      <c r="C42" s="4">
        <f t="shared" si="6"/>
        <v>291.0000676172271</v>
      </c>
      <c r="D42" s="4">
        <f t="shared" si="4"/>
        <v>231.63857281982419</v>
      </c>
      <c r="E42" s="4">
        <f t="shared" si="7"/>
        <v>231.63857281982317</v>
      </c>
    </row>
    <row r="43" spans="1:5" x14ac:dyDescent="0.25">
      <c r="A43">
        <v>0.41</v>
      </c>
      <c r="B43" s="4">
        <f t="shared" si="5"/>
        <v>-56.443833400786389</v>
      </c>
      <c r="C43" s="4">
        <f t="shared" si="6"/>
        <v>678.30972196766902</v>
      </c>
      <c r="D43" s="4">
        <f t="shared" si="4"/>
        <v>621.86588856688263</v>
      </c>
      <c r="E43" s="4">
        <f t="shared" si="7"/>
        <v>621.86588856688184</v>
      </c>
    </row>
    <row r="44" spans="1:5" x14ac:dyDescent="0.25">
      <c r="A44">
        <v>0.42</v>
      </c>
      <c r="B44" s="4">
        <f t="shared" si="5"/>
        <v>-51.275934485296823</v>
      </c>
      <c r="C44" s="4">
        <f t="shared" si="6"/>
        <v>1038.5773082333712</v>
      </c>
      <c r="D44" s="4">
        <f t="shared" si="4"/>
        <v>987.30137374807441</v>
      </c>
      <c r="E44" s="4">
        <f t="shared" si="7"/>
        <v>987.3013737480735</v>
      </c>
    </row>
    <row r="45" spans="1:5" x14ac:dyDescent="0.25">
      <c r="A45">
        <v>0.43</v>
      </c>
      <c r="B45" s="4">
        <f t="shared" si="5"/>
        <v>-44.063825872446799</v>
      </c>
      <c r="C45" s="4">
        <f t="shared" si="6"/>
        <v>1357.4400946400249</v>
      </c>
      <c r="D45" s="4">
        <f t="shared" si="4"/>
        <v>1313.376268767578</v>
      </c>
      <c r="E45" s="4">
        <f t="shared" si="7"/>
        <v>1313.3762687675774</v>
      </c>
    </row>
    <row r="46" spans="1:5" x14ac:dyDescent="0.25">
      <c r="A46">
        <v>0.44</v>
      </c>
      <c r="B46" s="4">
        <f t="shared" si="5"/>
        <v>-35.0950315735057</v>
      </c>
      <c r="C46" s="4">
        <f t="shared" si="6"/>
        <v>1622.1860281233121</v>
      </c>
      <c r="D46" s="4">
        <f t="shared" si="4"/>
        <v>1587.0909965498065</v>
      </c>
      <c r="E46" s="4">
        <f t="shared" si="7"/>
        <v>1587.0909965498058</v>
      </c>
    </row>
    <row r="47" spans="1:5" x14ac:dyDescent="0.25">
      <c r="A47">
        <v>0.45</v>
      </c>
      <c r="B47" s="4">
        <f t="shared" si="5"/>
        <v>-24.727109114505396</v>
      </c>
      <c r="C47" s="4">
        <f t="shared" si="6"/>
        <v>1822.2605237693538</v>
      </c>
      <c r="D47" s="4">
        <f t="shared" si="4"/>
        <v>1797.5334146548485</v>
      </c>
      <c r="E47" s="4">
        <f t="shared" si="7"/>
        <v>1797.5334146548482</v>
      </c>
    </row>
    <row r="48" spans="1:5" x14ac:dyDescent="0.25">
      <c r="A48">
        <v>0.46</v>
      </c>
      <c r="B48" s="4">
        <f t="shared" si="5"/>
        <v>-13.373394846014754</v>
      </c>
      <c r="C48" s="4">
        <f t="shared" si="6"/>
        <v>1949.6872428083282</v>
      </c>
      <c r="D48" s="4">
        <f t="shared" si="4"/>
        <v>1936.3138479623135</v>
      </c>
      <c r="E48" s="4">
        <f t="shared" si="7"/>
        <v>1936.313847962313</v>
      </c>
    </row>
    <row r="49" spans="1:5" x14ac:dyDescent="0.25">
      <c r="A49">
        <v>0.47</v>
      </c>
      <c r="B49" s="4">
        <f t="shared" si="5"/>
        <v>-1.4865255272015725</v>
      </c>
      <c r="C49" s="4">
        <f t="shared" si="6"/>
        <v>1999.3860840704131</v>
      </c>
      <c r="D49" s="4">
        <f t="shared" si="4"/>
        <v>1997.8995585432115</v>
      </c>
      <c r="E49" s="4">
        <f t="shared" si="7"/>
        <v>1997.8995585432115</v>
      </c>
    </row>
    <row r="50" spans="1:5" x14ac:dyDescent="0.25">
      <c r="A50">
        <v>0.48</v>
      </c>
      <c r="B50" s="4">
        <f t="shared" si="5"/>
        <v>10.459606873378778</v>
      </c>
      <c r="C50" s="4">
        <f t="shared" si="6"/>
        <v>1969.375711588254</v>
      </c>
      <c r="D50" s="4">
        <f t="shared" si="4"/>
        <v>1979.8353184616328</v>
      </c>
      <c r="E50" s="4">
        <f t="shared" si="7"/>
        <v>1979.8353184616331</v>
      </c>
    </row>
    <row r="51" spans="1:5" x14ac:dyDescent="0.25">
      <c r="A51">
        <v>0.49</v>
      </c>
      <c r="B51" s="4">
        <f t="shared" si="5"/>
        <v>21.988747755115703</v>
      </c>
      <c r="C51" s="4">
        <f t="shared" si="6"/>
        <v>1860.8525442095065</v>
      </c>
      <c r="D51" s="4">
        <f t="shared" si="4"/>
        <v>1882.8412919646223</v>
      </c>
      <c r="E51" s="4">
        <f t="shared" si="7"/>
        <v>1882.8412919646225</v>
      </c>
    </row>
    <row r="52" spans="1:5" x14ac:dyDescent="0.25">
      <c r="A52">
        <v>0.5</v>
      </c>
      <c r="B52" s="4">
        <f t="shared" si="5"/>
        <v>32.641266653362187</v>
      </c>
      <c r="C52" s="4">
        <f t="shared" si="6"/>
        <v>1678.1430581529048</v>
      </c>
      <c r="D52" s="4">
        <f t="shared" si="4"/>
        <v>1710.784324806267</v>
      </c>
      <c r="E52" s="4">
        <f t="shared" si="7"/>
        <v>1710.7843248062675</v>
      </c>
    </row>
    <row r="53" spans="1:5" x14ac:dyDescent="0.25">
      <c r="A53">
        <v>0.51</v>
      </c>
      <c r="B53" s="4">
        <f t="shared" si="5"/>
        <v>41.992481255612539</v>
      </c>
      <c r="C53" s="4">
        <f t="shared" si="6"/>
        <v>1428.5313040544006</v>
      </c>
      <c r="D53" s="4">
        <f t="shared" si="4"/>
        <v>1470.5237853100132</v>
      </c>
      <c r="E53" s="4">
        <f t="shared" si="7"/>
        <v>1470.5237853100136</v>
      </c>
    </row>
    <row r="54" spans="1:5" x14ac:dyDescent="0.25">
      <c r="A54">
        <v>0.52</v>
      </c>
      <c r="B54" s="4">
        <f t="shared" si="5"/>
        <v>49.669588145139222</v>
      </c>
      <c r="C54" s="4">
        <f t="shared" si="6"/>
        <v>1121.9685148544577</v>
      </c>
      <c r="D54" s="4">
        <f t="shared" si="4"/>
        <v>1171.6381029995969</v>
      </c>
      <c r="E54" s="4">
        <f t="shared" si="7"/>
        <v>1171.6381029995975</v>
      </c>
    </row>
    <row r="55" spans="1:5" x14ac:dyDescent="0.25">
      <c r="A55">
        <v>0.53</v>
      </c>
      <c r="B55" s="4">
        <f t="shared" si="5"/>
        <v>55.366525296768444</v>
      </c>
      <c r="C55" s="4">
        <f t="shared" si="6"/>
        <v>770.67638154365602</v>
      </c>
      <c r="D55" s="4">
        <f t="shared" si="4"/>
        <v>826.04290684042451</v>
      </c>
      <c r="E55" s="4">
        <f t="shared" si="7"/>
        <v>826.04290684042542</v>
      </c>
    </row>
    <row r="56" spans="1:5" x14ac:dyDescent="0.25">
      <c r="A56">
        <v>0.54</v>
      </c>
      <c r="B56" s="4">
        <f t="shared" si="5"/>
        <v>58.856173803989492</v>
      </c>
      <c r="C56" s="4">
        <f t="shared" si="6"/>
        <v>388.65981291066959</v>
      </c>
      <c r="D56" s="4">
        <f t="shared" si="4"/>
        <v>447.51598671465911</v>
      </c>
      <c r="E56" s="4">
        <f t="shared" si="7"/>
        <v>447.51598671466007</v>
      </c>
    </row>
    <row r="57" spans="1:5" x14ac:dyDescent="0.25">
      <c r="A57">
        <v>0.55000000000000004</v>
      </c>
      <c r="B57" s="4">
        <f t="shared" si="5"/>
        <v>59.999412393042206</v>
      </c>
      <c r="C57" s="4">
        <f t="shared" si="6"/>
        <v>-8.8513959761015713</v>
      </c>
      <c r="D57" s="4">
        <f t="shared" si="4"/>
        <v>51.148016416940635</v>
      </c>
      <c r="E57" s="4">
        <f t="shared" si="7"/>
        <v>51.14801641694163</v>
      </c>
    </row>
    <row r="58" spans="1:5" x14ac:dyDescent="0.25">
      <c r="A58">
        <v>0.56000000000000005</v>
      </c>
      <c r="B58" s="4">
        <f t="shared" si="5"/>
        <v>58.750663749079017</v>
      </c>
      <c r="C58" s="4">
        <f t="shared" si="6"/>
        <v>-406.00972763750428</v>
      </c>
      <c r="D58" s="4">
        <f t="shared" si="4"/>
        <v>-347.25906388842526</v>
      </c>
      <c r="E58" s="4">
        <f t="shared" si="7"/>
        <v>-347.25906388842429</v>
      </c>
    </row>
    <row r="59" spans="1:5" x14ac:dyDescent="0.25">
      <c r="A59">
        <v>0.56999999999999995</v>
      </c>
      <c r="B59" s="4">
        <f t="shared" si="5"/>
        <v>55.159711539880583</v>
      </c>
      <c r="C59" s="4">
        <f t="shared" si="6"/>
        <v>-786.98173269577853</v>
      </c>
      <c r="D59" s="4">
        <f t="shared" si="4"/>
        <v>-731.82202115589791</v>
      </c>
      <c r="E59" s="4">
        <f t="shared" si="7"/>
        <v>-731.82202115589712</v>
      </c>
    </row>
    <row r="60" spans="1:5" x14ac:dyDescent="0.25">
      <c r="A60">
        <v>0.57999999999999996</v>
      </c>
      <c r="B60" s="4">
        <f t="shared" si="5"/>
        <v>49.369715698122533</v>
      </c>
      <c r="C60" s="4">
        <f t="shared" si="6"/>
        <v>-1136.5792595359471</v>
      </c>
      <c r="D60" s="4">
        <f t="shared" si="4"/>
        <v>-1087.2095438378246</v>
      </c>
      <c r="E60" s="4">
        <f t="shared" si="7"/>
        <v>-1087.209543837824</v>
      </c>
    </row>
    <row r="61" spans="1:5" x14ac:dyDescent="0.25">
      <c r="A61">
        <v>0.59</v>
      </c>
      <c r="B61" s="4">
        <f t="shared" si="5"/>
        <v>41.611505086627417</v>
      </c>
      <c r="C61" s="4">
        <f t="shared" si="6"/>
        <v>-1440.8649579816749</v>
      </c>
      <c r="D61" s="4">
        <f t="shared" si="4"/>
        <v>-1399.2534528950475</v>
      </c>
      <c r="E61" s="4">
        <f t="shared" si="7"/>
        <v>-1399.2534528950468</v>
      </c>
    </row>
    <row r="62" spans="1:5" x14ac:dyDescent="0.25">
      <c r="A62">
        <v>0.6</v>
      </c>
      <c r="B62" s="4">
        <f t="shared" si="5"/>
        <v>32.194375080026099</v>
      </c>
      <c r="C62" s="4">
        <f t="shared" si="6"/>
        <v>-1687.7079174649843</v>
      </c>
      <c r="D62" s="4">
        <f t="shared" si="4"/>
        <v>-1655.5135423849583</v>
      </c>
      <c r="E62" s="4">
        <f t="shared" si="7"/>
        <v>-1655.5135423849576</v>
      </c>
    </row>
    <row r="63" spans="1:5" x14ac:dyDescent="0.25">
      <c r="A63">
        <v>0.61</v>
      </c>
      <c r="B63" s="4">
        <f t="shared" si="5"/>
        <v>21.493756934209721</v>
      </c>
      <c r="C63" s="4">
        <f t="shared" si="6"/>
        <v>-1867.2672881492747</v>
      </c>
      <c r="D63" s="4">
        <f t="shared" si="4"/>
        <v>-1845.7735312150651</v>
      </c>
      <c r="E63" s="4">
        <f t="shared" si="7"/>
        <v>-1845.7735312150644</v>
      </c>
    </row>
    <row r="64" spans="1:5" x14ac:dyDescent="0.25">
      <c r="A64">
        <v>0.62</v>
      </c>
      <c r="B64" s="4">
        <f t="shared" si="5"/>
        <v>9.936250526898565</v>
      </c>
      <c r="C64" s="4">
        <f t="shared" si="6"/>
        <v>-1972.3846045577272</v>
      </c>
      <c r="D64" s="4">
        <f t="shared" si="4"/>
        <v>-1962.4483540308286</v>
      </c>
      <c r="E64" s="4">
        <f t="shared" si="7"/>
        <v>-1962.4483540308286</v>
      </c>
    </row>
    <row r="65" spans="1:5" x14ac:dyDescent="0.25">
      <c r="A65">
        <v>0.63</v>
      </c>
      <c r="B65" s="4">
        <f t="shared" si="5"/>
        <v>-2.0173828332682016</v>
      </c>
      <c r="C65" s="4">
        <f t="shared" si="6"/>
        <v>-1998.8691710020094</v>
      </c>
      <c r="D65" s="4">
        <f t="shared" si="4"/>
        <v>-2000.8865538352775</v>
      </c>
      <c r="E65" s="4">
        <f t="shared" si="7"/>
        <v>-2000.8865538352779</v>
      </c>
    </row>
    <row r="66" spans="1:5" x14ac:dyDescent="0.25">
      <c r="A66">
        <v>0.64</v>
      </c>
      <c r="B66" s="4">
        <f t="shared" ref="B66:B97" si="8">-K$2*N$2*N$2*SIN(N$2*A66)</f>
        <v>-13.890589506092336</v>
      </c>
      <c r="C66" s="4">
        <f t="shared" ref="C66:C100" si="9">-L$2*N$2*N$2*COS(N$2*A66)</f>
        <v>-1945.6651313948707</v>
      </c>
      <c r="D66" s="4">
        <f t="shared" si="4"/>
        <v>-1959.555720900963</v>
      </c>
      <c r="E66" s="4">
        <f t="shared" ref="E66:E100" si="10">-G$2*N$2*N$2*SIN(N$2*A66+I$2)</f>
        <v>-1959.5557209009633</v>
      </c>
    </row>
    <row r="67" spans="1:5" x14ac:dyDescent="0.25">
      <c r="A67">
        <v>0.65</v>
      </c>
      <c r="B67" s="4">
        <f t="shared" si="8"/>
        <v>-25.210022209598456</v>
      </c>
      <c r="C67" s="4">
        <f t="shared" si="9"/>
        <v>-1814.8935629003925</v>
      </c>
      <c r="D67" s="4">
        <f t="shared" si="4"/>
        <v>-1840.1035851099909</v>
      </c>
      <c r="E67" s="4">
        <f t="shared" si="10"/>
        <v>-1840.1035851099912</v>
      </c>
    </row>
    <row r="68" spans="1:5" x14ac:dyDescent="0.25">
      <c r="A68">
        <v>0.66</v>
      </c>
      <c r="B68" s="4">
        <f t="shared" si="8"/>
        <v>-35.524410882433472</v>
      </c>
      <c r="C68" s="4">
        <f t="shared" si="9"/>
        <v>-1611.7679152808994</v>
      </c>
      <c r="D68" s="4">
        <f t="shared" si="4"/>
        <v>-1647.2923261633327</v>
      </c>
      <c r="E68" s="4">
        <f t="shared" si="10"/>
        <v>-1647.2923261633334</v>
      </c>
    </row>
    <row r="69" spans="1:5" x14ac:dyDescent="0.25">
      <c r="A69">
        <v>0.67</v>
      </c>
      <c r="B69" s="4">
        <f t="shared" si="8"/>
        <v>-44.42255339714692</v>
      </c>
      <c r="C69" s="4">
        <f t="shared" si="9"/>
        <v>-1344.3861671069362</v>
      </c>
      <c r="D69" s="4">
        <f t="shared" si="4"/>
        <v>-1388.8087205040831</v>
      </c>
      <c r="E69" s="4">
        <f t="shared" si="10"/>
        <v>-1388.8087205040838</v>
      </c>
    </row>
    <row r="70" spans="1:5" x14ac:dyDescent="0.25">
      <c r="A70">
        <v>0.68</v>
      </c>
      <c r="B70" s="4">
        <f t="shared" si="8"/>
        <v>-51.549708891389805</v>
      </c>
      <c r="C70" s="4">
        <f t="shared" si="9"/>
        <v>-1023.4079849062949</v>
      </c>
      <c r="D70" s="4">
        <f t="shared" si="4"/>
        <v>-1074.9576937976847</v>
      </c>
      <c r="E70" s="4">
        <f t="shared" si="10"/>
        <v>-1074.9576937976856</v>
      </c>
    </row>
    <row r="71" spans="1:5" x14ac:dyDescent="0.25">
      <c r="A71">
        <v>0.69</v>
      </c>
      <c r="B71" s="4">
        <f t="shared" si="8"/>
        <v>-56.621740166646255</v>
      </c>
      <c r="C71" s="4">
        <f t="shared" si="9"/>
        <v>-661.6297558980973</v>
      </c>
      <c r="D71" s="4">
        <f t="shared" si="4"/>
        <v>-718.25149606474361</v>
      </c>
      <c r="E71" s="4">
        <f t="shared" si="10"/>
        <v>-718.25149606474452</v>
      </c>
    </row>
    <row r="72" spans="1:5" x14ac:dyDescent="0.25">
      <c r="A72">
        <v>0.7</v>
      </c>
      <c r="B72" s="4">
        <f t="shared" si="8"/>
        <v>-59.436441341692223</v>
      </c>
      <c r="C72" s="4">
        <f t="shared" si="9"/>
        <v>-273.47443641566718</v>
      </c>
      <c r="D72" s="4">
        <f t="shared" si="4"/>
        <v>-332.9108777573594</v>
      </c>
      <c r="E72" s="4">
        <f t="shared" si="10"/>
        <v>-332.91087775736042</v>
      </c>
    </row>
    <row r="73" spans="1:5" x14ac:dyDescent="0.25">
      <c r="A73">
        <v>0.71</v>
      </c>
      <c r="B73" s="4">
        <f t="shared" si="8"/>
        <v>-59.881599162981701</v>
      </c>
      <c r="C73" s="4">
        <f t="shared" si="9"/>
        <v>125.58344584816352</v>
      </c>
      <c r="D73" s="4">
        <f t="shared" si="4"/>
        <v>65.70184668518182</v>
      </c>
      <c r="E73" s="4">
        <f t="shared" si="10"/>
        <v>65.70184668518084</v>
      </c>
    </row>
    <row r="74" spans="1:5" x14ac:dyDescent="0.25">
      <c r="A74">
        <v>0.72</v>
      </c>
      <c r="B74" s="4">
        <f t="shared" si="8"/>
        <v>-57.939466592956677</v>
      </c>
      <c r="C74" s="4">
        <f t="shared" si="9"/>
        <v>519.63471242750825</v>
      </c>
      <c r="D74" s="4">
        <f t="shared" si="4"/>
        <v>461.69524583455154</v>
      </c>
      <c r="E74" s="4">
        <f t="shared" si="10"/>
        <v>461.69524583455063</v>
      </c>
    </row>
    <row r="75" spans="1:5" x14ac:dyDescent="0.25">
      <c r="A75">
        <v>0.73</v>
      </c>
      <c r="B75" s="4">
        <f t="shared" si="8"/>
        <v>-53.687470328430251</v>
      </c>
      <c r="C75" s="4">
        <f t="shared" si="9"/>
        <v>892.96978282453119</v>
      </c>
      <c r="D75" s="4">
        <f t="shared" si="4"/>
        <v>839.28231249610099</v>
      </c>
      <c r="E75" s="4">
        <f t="shared" si="10"/>
        <v>839.28231249610008</v>
      </c>
    </row>
    <row r="76" spans="1:5" x14ac:dyDescent="0.25">
      <c r="A76">
        <v>0.74</v>
      </c>
      <c r="B76" s="4">
        <f t="shared" si="8"/>
        <v>-47.295124042518978</v>
      </c>
      <c r="C76" s="4">
        <f t="shared" si="9"/>
        <v>1230.7049659094416</v>
      </c>
      <c r="D76" s="4">
        <f t="shared" si="4"/>
        <v>1183.4098418669228</v>
      </c>
      <c r="E76" s="4">
        <f t="shared" si="10"/>
        <v>1183.4098418669246</v>
      </c>
    </row>
    <row r="77" spans="1:5" x14ac:dyDescent="0.25">
      <c r="A77">
        <v>0.75</v>
      </c>
      <c r="B77" s="4">
        <f t="shared" si="8"/>
        <v>-39.017270409427013</v>
      </c>
      <c r="C77" s="4">
        <f t="shared" si="9"/>
        <v>1519.3758257176426</v>
      </c>
      <c r="D77" s="4">
        <f t="shared" si="4"/>
        <v>1480.3585553082155</v>
      </c>
      <c r="E77" s="4">
        <f t="shared" si="10"/>
        <v>1480.3585553082173</v>
      </c>
    </row>
    <row r="78" spans="1:5" x14ac:dyDescent="0.25">
      <c r="A78">
        <v>0.76</v>
      </c>
      <c r="B78" s="4">
        <f t="shared" si="8"/>
        <v>-29.183921331227978</v>
      </c>
      <c r="C78" s="4">
        <f t="shared" si="9"/>
        <v>1747.4739660221603</v>
      </c>
      <c r="D78" s="4">
        <f t="shared" si="4"/>
        <v>1718.2900446909323</v>
      </c>
      <c r="E78" s="4">
        <f t="shared" si="10"/>
        <v>1718.2900446909337</v>
      </c>
    </row>
    <row r="79" spans="1:5" x14ac:dyDescent="0.25">
      <c r="A79">
        <v>0.77</v>
      </c>
      <c r="B79" s="4">
        <f t="shared" si="8"/>
        <v>-18.187101404742137</v>
      </c>
      <c r="C79" s="4">
        <f t="shared" si="9"/>
        <v>1905.9058337743606</v>
      </c>
      <c r="D79" s="4">
        <f t="shared" si="4"/>
        <v>1887.7187323696185</v>
      </c>
      <c r="E79" s="4">
        <f t="shared" si="10"/>
        <v>1887.7187323696182</v>
      </c>
    </row>
    <row r="80" spans="1:5" x14ac:dyDescent="0.25">
      <c r="A80">
        <v>0.78</v>
      </c>
      <c r="B80" s="4">
        <f t="shared" si="8"/>
        <v>-6.465219137966538</v>
      </c>
      <c r="C80" s="4">
        <f t="shared" si="9"/>
        <v>1988.3552503676308</v>
      </c>
      <c r="D80" s="4">
        <f t="shared" si="4"/>
        <v>1981.8900312296641</v>
      </c>
      <c r="E80" s="4">
        <f t="shared" si="10"/>
        <v>1981.8900312296646</v>
      </c>
    </row>
    <row r="81" spans="1:5" x14ac:dyDescent="0.25">
      <c r="A81">
        <v>0.79</v>
      </c>
      <c r="B81" s="4">
        <f t="shared" si="8"/>
        <v>5.5144110136608981</v>
      </c>
      <c r="C81" s="4">
        <f t="shared" si="9"/>
        <v>1991.535217746577</v>
      </c>
      <c r="D81" s="4">
        <f t="shared" si="4"/>
        <v>1997.049628760238</v>
      </c>
      <c r="E81" s="4">
        <f t="shared" si="10"/>
        <v>1997.049628760238</v>
      </c>
    </row>
    <row r="82" spans="1:5" x14ac:dyDescent="0.25">
      <c r="A82">
        <v>0.8</v>
      </c>
      <c r="B82" s="4">
        <f t="shared" si="8"/>
        <v>17.274198999903916</v>
      </c>
      <c r="C82" s="4">
        <f t="shared" si="9"/>
        <v>1915.3189606467693</v>
      </c>
      <c r="D82" s="4">
        <f t="shared" ref="D82:D100" si="11">B82+C82</f>
        <v>1932.5931596466733</v>
      </c>
      <c r="E82" s="4">
        <f t="shared" si="10"/>
        <v>1932.5931596466726</v>
      </c>
    </row>
    <row r="83" spans="1:5" x14ac:dyDescent="0.25">
      <c r="A83">
        <v>0.81</v>
      </c>
      <c r="B83" s="4">
        <f t="shared" si="8"/>
        <v>28.345319183908156</v>
      </c>
      <c r="C83" s="4">
        <f t="shared" si="9"/>
        <v>1762.7449807244659</v>
      </c>
      <c r="D83" s="4">
        <f t="shared" si="11"/>
        <v>1791.0902999083742</v>
      </c>
      <c r="E83" s="4">
        <f t="shared" si="10"/>
        <v>1791.090299908373</v>
      </c>
    </row>
    <row r="84" spans="1:5" x14ac:dyDescent="0.25">
      <c r="A84">
        <v>0.82</v>
      </c>
      <c r="B84" s="4">
        <f t="shared" si="8"/>
        <v>38.286400940876845</v>
      </c>
      <c r="C84" s="4">
        <f t="shared" si="9"/>
        <v>1539.8959210841433</v>
      </c>
      <c r="D84" s="4">
        <f t="shared" si="11"/>
        <v>1578.1823220250201</v>
      </c>
      <c r="E84" s="4">
        <f t="shared" si="10"/>
        <v>1578.1823220250189</v>
      </c>
    </row>
    <row r="85" spans="1:5" x14ac:dyDescent="0.25">
      <c r="A85">
        <v>0.83</v>
      </c>
      <c r="B85" s="4">
        <f t="shared" si="8"/>
        <v>46.701124712057776</v>
      </c>
      <c r="C85" s="4">
        <f t="shared" si="9"/>
        <v>1255.6560704927774</v>
      </c>
      <c r="D85" s="4">
        <f t="shared" si="11"/>
        <v>1302.3571952048351</v>
      </c>
      <c r="E85" s="4">
        <f t="shared" si="10"/>
        <v>1302.3571952048333</v>
      </c>
    </row>
    <row r="86" spans="1:5" x14ac:dyDescent="0.25">
      <c r="A86">
        <v>0.84</v>
      </c>
      <c r="B86" s="4">
        <f t="shared" si="8"/>
        <v>53.254022014890275</v>
      </c>
      <c r="C86" s="4">
        <f t="shared" si="9"/>
        <v>921.35717482272503</v>
      </c>
      <c r="D86" s="4">
        <f t="shared" si="11"/>
        <v>974.61119683761535</v>
      </c>
      <c r="E86" s="4">
        <f t="shared" si="10"/>
        <v>974.61119683761308</v>
      </c>
    </row>
    <row r="87" spans="1:5" x14ac:dyDescent="0.25">
      <c r="A87">
        <v>0.85</v>
      </c>
      <c r="B87" s="4">
        <f t="shared" si="8"/>
        <v>57.683849512773406</v>
      </c>
      <c r="C87" s="4">
        <f t="shared" si="9"/>
        <v>550.3266761031939</v>
      </c>
      <c r="D87" s="4">
        <f t="shared" si="11"/>
        <v>608.01052561596725</v>
      </c>
      <c r="E87" s="4">
        <f t="shared" si="10"/>
        <v>608.01052561596487</v>
      </c>
    </row>
    <row r="88" spans="1:5" x14ac:dyDescent="0.25">
      <c r="A88">
        <v>0.86</v>
      </c>
      <c r="B88" s="4">
        <f t="shared" si="8"/>
        <v>59.814003962495768</v>
      </c>
      <c r="C88" s="4">
        <f t="shared" si="9"/>
        <v>157.3563894636803</v>
      </c>
      <c r="D88" s="4">
        <f t="shared" si="11"/>
        <v>217.17039342617608</v>
      </c>
      <c r="E88" s="4">
        <f t="shared" si="10"/>
        <v>217.17039342617352</v>
      </c>
    </row>
    <row r="89" spans="1:5" x14ac:dyDescent="0.25">
      <c r="A89">
        <v>0.87</v>
      </c>
      <c r="B89" s="4">
        <f t="shared" si="8"/>
        <v>59.559562828237993</v>
      </c>
      <c r="C89" s="4">
        <f t="shared" si="9"/>
        <v>-241.88719985694829</v>
      </c>
      <c r="D89" s="4">
        <f t="shared" si="11"/>
        <v>-182.32763702871028</v>
      </c>
      <c r="E89" s="4">
        <f t="shared" si="10"/>
        <v>-182.32763702871284</v>
      </c>
    </row>
    <row r="90" spans="1:5" x14ac:dyDescent="0.25">
      <c r="A90">
        <v>0.88</v>
      </c>
      <c r="B90" s="4">
        <f t="shared" si="8"/>
        <v>56.930669875087439</v>
      </c>
      <c r="C90" s="4">
        <f t="shared" si="9"/>
        <v>-631.48750983848663</v>
      </c>
      <c r="D90" s="4">
        <f t="shared" si="11"/>
        <v>-574.55683996339917</v>
      </c>
      <c r="E90" s="4">
        <f t="shared" si="10"/>
        <v>-574.55683996340167</v>
      </c>
    </row>
    <row r="91" spans="1:5" x14ac:dyDescent="0.25">
      <c r="A91">
        <v>0.89</v>
      </c>
      <c r="B91" s="4">
        <f t="shared" si="8"/>
        <v>52.032130769134881</v>
      </c>
      <c r="C91" s="4">
        <f t="shared" si="9"/>
        <v>-995.91240557683091</v>
      </c>
      <c r="D91" s="4">
        <f t="shared" si="11"/>
        <v>-943.88027480769597</v>
      </c>
      <c r="E91" s="4">
        <f t="shared" si="10"/>
        <v>-943.88027480769824</v>
      </c>
    </row>
    <row r="92" spans="1:5" x14ac:dyDescent="0.25">
      <c r="A92">
        <v>0.9</v>
      </c>
      <c r="B92" s="4">
        <f t="shared" si="8"/>
        <v>45.059234806300566</v>
      </c>
      <c r="C92" s="4">
        <f t="shared" si="9"/>
        <v>-1320.6334164881603</v>
      </c>
      <c r="D92" s="4">
        <f t="shared" si="11"/>
        <v>-1275.5741816818597</v>
      </c>
      <c r="E92" s="4">
        <f t="shared" si="10"/>
        <v>-1275.5741816818618</v>
      </c>
    </row>
    <row r="93" spans="1:5" x14ac:dyDescent="0.25">
      <c r="A93">
        <v>0.91</v>
      </c>
      <c r="B93" s="4">
        <f t="shared" si="8"/>
        <v>36.289969344377049</v>
      </c>
      <c r="C93" s="4">
        <f t="shared" si="9"/>
        <v>-1592.7049405838463</v>
      </c>
      <c r="D93" s="4">
        <f t="shared" si="11"/>
        <v>-1556.4149712394692</v>
      </c>
      <c r="E93" s="4">
        <f t="shared" si="10"/>
        <v>-1556.414971239471</v>
      </c>
    </row>
    <row r="94" spans="1:5" x14ac:dyDescent="0.25">
      <c r="A94">
        <v>0.92</v>
      </c>
      <c r="B94" s="4">
        <f t="shared" si="8"/>
        <v>26.073937324313611</v>
      </c>
      <c r="C94" s="4">
        <f t="shared" si="9"/>
        <v>-1801.2803447695401</v>
      </c>
      <c r="D94" s="4">
        <f t="shared" si="11"/>
        <v>-1775.2064074452264</v>
      </c>
      <c r="E94" s="4">
        <f t="shared" si="10"/>
        <v>-1775.2064074452276</v>
      </c>
    </row>
    <row r="95" spans="1:5" x14ac:dyDescent="0.25">
      <c r="A95">
        <v>0.93</v>
      </c>
      <c r="B95" s="4">
        <f t="shared" si="8"/>
        <v>14.818419704197254</v>
      </c>
      <c r="C95" s="4">
        <f t="shared" si="9"/>
        <v>-1938.0443858780998</v>
      </c>
      <c r="D95" s="4">
        <f t="shared" si="11"/>
        <v>-1923.2259661739026</v>
      </c>
      <c r="E95" s="4">
        <f t="shared" si="10"/>
        <v>-1923.2259661739033</v>
      </c>
    </row>
    <row r="96" spans="1:5" x14ac:dyDescent="0.25">
      <c r="A96">
        <v>0.94</v>
      </c>
      <c r="B96" s="4">
        <f t="shared" si="8"/>
        <v>2.9721384527022581</v>
      </c>
      <c r="C96" s="4">
        <f t="shared" si="9"/>
        <v>-1997.5447131744202</v>
      </c>
      <c r="D96" s="4">
        <f t="shared" si="11"/>
        <v>-1994.572574721718</v>
      </c>
      <c r="E96" s="4">
        <f t="shared" si="10"/>
        <v>-1994.5725747217182</v>
      </c>
    </row>
    <row r="97" spans="1:5" x14ac:dyDescent="0.25">
      <c r="A97">
        <v>0.95</v>
      </c>
      <c r="B97" s="4">
        <f t="shared" si="8"/>
        <v>-8.9926325797771405</v>
      </c>
      <c r="C97" s="4">
        <f t="shared" si="9"/>
        <v>-1977.4092363733384</v>
      </c>
      <c r="D97" s="4">
        <f t="shared" si="11"/>
        <v>-1986.4018689531156</v>
      </c>
      <c r="E97" s="4">
        <f t="shared" si="10"/>
        <v>-1986.4018689531154</v>
      </c>
    </row>
    <row r="98" spans="1:5" x14ac:dyDescent="0.25">
      <c r="A98">
        <v>0.96</v>
      </c>
      <c r="B98" s="4">
        <f t="shared" ref="B98:B100" si="12">-K$2*N$2*N$2*SIN(N$2*A98)</f>
        <v>-20.598895729193725</v>
      </c>
      <c r="C98" s="4">
        <f t="shared" si="9"/>
        <v>-1878.4406933937416</v>
      </c>
      <c r="D98" s="4">
        <f t="shared" si="11"/>
        <v>-1899.0395891229355</v>
      </c>
      <c r="E98" s="4">
        <f t="shared" si="10"/>
        <v>-1899.0395891229346</v>
      </c>
    </row>
    <row r="99" spans="1:5" x14ac:dyDescent="0.25">
      <c r="A99">
        <v>0.97</v>
      </c>
      <c r="B99" s="4">
        <f t="shared" si="12"/>
        <v>-31.383945909461787</v>
      </c>
      <c r="C99" s="4">
        <f t="shared" si="9"/>
        <v>-1704.5846477309287</v>
      </c>
      <c r="D99" s="4">
        <f t="shared" si="11"/>
        <v>-1735.9685936403905</v>
      </c>
      <c r="E99" s="4">
        <f t="shared" si="10"/>
        <v>-1735.9685936403894</v>
      </c>
    </row>
    <row r="100" spans="1:5" x14ac:dyDescent="0.25">
      <c r="A100">
        <v>0.98</v>
      </c>
      <c r="B100" s="4">
        <f t="shared" si="12"/>
        <v>-40.917817204088138</v>
      </c>
      <c r="C100" s="4">
        <f t="shared" si="9"/>
        <v>-1462.7721912909935</v>
      </c>
      <c r="D100" s="4">
        <f t="shared" si="11"/>
        <v>-1503.6900084950817</v>
      </c>
      <c r="E100" s="4">
        <f t="shared" si="10"/>
        <v>-1503.6900084950798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="80" zoomScaleNormal="80" workbookViewId="0">
      <pane ySplit="1" topLeftCell="A2" activePane="bottomLeft" state="frozen"/>
      <selection pane="bottomLeft" activeCell="K3" sqref="K3"/>
    </sheetView>
  </sheetViews>
  <sheetFormatPr defaultRowHeight="15" x14ac:dyDescent="0.25"/>
  <cols>
    <col min="3" max="3" width="11.28515625" bestFit="1" customWidth="1"/>
    <col min="4" max="4" width="11.7109375" customWidth="1"/>
    <col min="5" max="5" width="20.42578125" style="1" customWidth="1"/>
    <col min="6" max="7" width="15.5703125" customWidth="1"/>
    <col min="8" max="10" width="14.28515625" customWidth="1"/>
    <col min="28" max="28" width="22.85546875" customWidth="1"/>
  </cols>
  <sheetData>
    <row r="1" spans="1:15" s="2" customFormat="1" ht="18.75" x14ac:dyDescent="0.3">
      <c r="A1" s="2" t="s">
        <v>0</v>
      </c>
      <c r="B1" s="2" t="s">
        <v>2</v>
      </c>
      <c r="C1" s="2" t="s">
        <v>12</v>
      </c>
      <c r="D1" s="2" t="s">
        <v>3</v>
      </c>
      <c r="E1" s="3" t="s">
        <v>13</v>
      </c>
      <c r="F1" s="2" t="s">
        <v>6</v>
      </c>
      <c r="G1" s="2" t="s">
        <v>4</v>
      </c>
      <c r="H1" s="2" t="s">
        <v>7</v>
      </c>
      <c r="I1" s="5" t="s">
        <v>10</v>
      </c>
      <c r="J1" s="5" t="s">
        <v>11</v>
      </c>
      <c r="K1" s="2" t="s">
        <v>8</v>
      </c>
      <c r="L1" s="2" t="s">
        <v>9</v>
      </c>
      <c r="M1" s="2" t="s">
        <v>18</v>
      </c>
      <c r="N1" s="5" t="s">
        <v>17</v>
      </c>
      <c r="O1" s="5" t="s">
        <v>19</v>
      </c>
    </row>
    <row r="2" spans="1:15" ht="18.75" x14ac:dyDescent="0.3">
      <c r="A2">
        <v>0</v>
      </c>
      <c r="B2" s="4">
        <f t="shared" ref="B2:B33" si="0">K$2*N$2*COS(N$2*A2)</f>
        <v>3</v>
      </c>
      <c r="C2" s="4">
        <f t="shared" ref="C2:C33" si="1">-L$2*N$2*SIN(N$2*A2)</f>
        <v>0</v>
      </c>
      <c r="D2" s="4">
        <f>B2+C2</f>
        <v>3</v>
      </c>
      <c r="E2" s="1">
        <f t="shared" ref="E2:E33" si="2">G$2*N$2*COS(N$2*A2+I$2)</f>
        <v>3.0000000000000053</v>
      </c>
      <c r="F2">
        <f>K2*K2+L2*L2</f>
        <v>25.022500000000001</v>
      </c>
      <c r="G2">
        <f>SQRT(F2)</f>
        <v>5.0022494939776845</v>
      </c>
      <c r="H2">
        <f>L2/K2</f>
        <v>33.333333333333336</v>
      </c>
      <c r="I2">
        <f>ATAN(H2)</f>
        <v>1.5408053219380187</v>
      </c>
      <c r="J2">
        <f>I2*180/PI()</f>
        <v>88.281641998344554</v>
      </c>
      <c r="K2">
        <v>0.15</v>
      </c>
      <c r="L2">
        <v>5</v>
      </c>
      <c r="M2" s="2">
        <f>2*PI()/N2</f>
        <v>0.31415926535897931</v>
      </c>
      <c r="N2" s="2">
        <v>20</v>
      </c>
      <c r="O2" s="2">
        <f>PI()</f>
        <v>3.1415926535897931</v>
      </c>
    </row>
    <row r="3" spans="1:15" x14ac:dyDescent="0.25">
      <c r="A3">
        <v>0.01</v>
      </c>
      <c r="B3" s="4">
        <f t="shared" si="0"/>
        <v>2.9401997335237251</v>
      </c>
      <c r="C3" s="4">
        <f t="shared" si="1"/>
        <v>-19.866933079506122</v>
      </c>
      <c r="D3" s="4">
        <f t="shared" ref="D3:D19" si="3">B3+C3</f>
        <v>-16.926733345982399</v>
      </c>
      <c r="E3" s="1">
        <f t="shared" si="2"/>
        <v>-16.926733345982388</v>
      </c>
      <c r="I3">
        <f>ACOS(K2/G2)</f>
        <v>1.5408053219380187</v>
      </c>
      <c r="J3">
        <f>I3*180/PI()</f>
        <v>88.281641998344554</v>
      </c>
      <c r="K3">
        <f>K2*K2</f>
        <v>2.2499999999999999E-2</v>
      </c>
      <c r="L3">
        <f>L2*L2</f>
        <v>25</v>
      </c>
    </row>
    <row r="4" spans="1:15" x14ac:dyDescent="0.25">
      <c r="A4">
        <v>0.02</v>
      </c>
      <c r="B4" s="4">
        <f t="shared" si="0"/>
        <v>2.7631829820086553</v>
      </c>
      <c r="C4" s="4">
        <f t="shared" si="1"/>
        <v>-38.941834230865055</v>
      </c>
      <c r="D4" s="4">
        <f t="shared" si="3"/>
        <v>-36.178651248856397</v>
      </c>
      <c r="E4" s="1">
        <f t="shared" si="2"/>
        <v>-36.178651248856383</v>
      </c>
      <c r="J4" t="s">
        <v>14</v>
      </c>
      <c r="K4">
        <f>K2*N2</f>
        <v>3</v>
      </c>
    </row>
    <row r="5" spans="1:15" x14ac:dyDescent="0.25">
      <c r="A5">
        <v>0.03</v>
      </c>
      <c r="B5" s="4">
        <f t="shared" si="0"/>
        <v>2.4760068447290351</v>
      </c>
      <c r="C5" s="4">
        <f t="shared" si="1"/>
        <v>-56.464247339503537</v>
      </c>
      <c r="D5" s="4">
        <f t="shared" si="3"/>
        <v>-53.988240494774502</v>
      </c>
      <c r="E5" s="1">
        <f t="shared" si="2"/>
        <v>-53.988240494774502</v>
      </c>
    </row>
    <row r="6" spans="1:15" x14ac:dyDescent="0.25">
      <c r="A6">
        <v>0.04</v>
      </c>
      <c r="B6" s="4">
        <f t="shared" si="0"/>
        <v>2.0901201280414963</v>
      </c>
      <c r="C6" s="4">
        <f t="shared" si="1"/>
        <v>-71.735609089952277</v>
      </c>
      <c r="D6" s="4">
        <f t="shared" si="3"/>
        <v>-69.645488961910786</v>
      </c>
      <c r="E6" s="1">
        <f t="shared" si="2"/>
        <v>-69.6454889619108</v>
      </c>
    </row>
    <row r="7" spans="1:15" x14ac:dyDescent="0.25">
      <c r="A7">
        <v>0.05</v>
      </c>
      <c r="B7" s="4">
        <f t="shared" si="0"/>
        <v>1.6209069176044193</v>
      </c>
      <c r="C7" s="4">
        <f t="shared" si="1"/>
        <v>-84.147098480789651</v>
      </c>
      <c r="D7" s="4">
        <f t="shared" si="3"/>
        <v>-82.526191563185236</v>
      </c>
      <c r="E7" s="1">
        <f t="shared" si="2"/>
        <v>-82.526191563185236</v>
      </c>
    </row>
    <row r="8" spans="1:15" x14ac:dyDescent="0.25">
      <c r="A8">
        <v>0.06</v>
      </c>
      <c r="B8" s="4">
        <f t="shared" si="0"/>
        <v>1.0870732634300209</v>
      </c>
      <c r="C8" s="4">
        <f t="shared" si="1"/>
        <v>-93.203908596722627</v>
      </c>
      <c r="D8" s="4">
        <f t="shared" si="3"/>
        <v>-92.116835333292613</v>
      </c>
      <c r="E8" s="1">
        <f t="shared" si="2"/>
        <v>-92.116835333292613</v>
      </c>
    </row>
    <row r="9" spans="1:15" x14ac:dyDescent="0.25">
      <c r="A9">
        <v>7.0000000000000007E-2</v>
      </c>
      <c r="B9" s="4">
        <f t="shared" si="0"/>
        <v>0.50990142870072241</v>
      </c>
      <c r="C9" s="4">
        <f t="shared" si="1"/>
        <v>-98.544972998846021</v>
      </c>
      <c r="D9" s="4">
        <f t="shared" si="3"/>
        <v>-98.035071570145291</v>
      </c>
      <c r="E9" s="1">
        <f t="shared" si="2"/>
        <v>-98.035071570145305</v>
      </c>
    </row>
    <row r="10" spans="1:15" x14ac:dyDescent="0.25">
      <c r="A10">
        <v>0.08</v>
      </c>
      <c r="B10" s="4">
        <f t="shared" si="0"/>
        <v>-8.7598566903866443E-2</v>
      </c>
      <c r="C10" s="4">
        <f t="shared" si="1"/>
        <v>-99.957360304150512</v>
      </c>
      <c r="D10" s="4">
        <f t="shared" si="3"/>
        <v>-100.04495887105438</v>
      </c>
      <c r="E10" s="1">
        <f t="shared" si="2"/>
        <v>-100.04495887105439</v>
      </c>
    </row>
    <row r="11" spans="1:15" x14ac:dyDescent="0.25">
      <c r="A11">
        <v>0.09</v>
      </c>
      <c r="B11" s="4">
        <f t="shared" si="0"/>
        <v>-0.68160628407926072</v>
      </c>
      <c r="C11" s="4">
        <f t="shared" si="1"/>
        <v>-97.384763087819522</v>
      </c>
      <c r="D11" s="4">
        <f t="shared" si="3"/>
        <v>-98.066369371898787</v>
      </c>
      <c r="E11" s="1">
        <f t="shared" si="2"/>
        <v>-98.066369371898787</v>
      </c>
    </row>
    <row r="12" spans="1:15" x14ac:dyDescent="0.25">
      <c r="A12">
        <v>0.1</v>
      </c>
      <c r="B12" s="4">
        <f t="shared" si="0"/>
        <v>-1.2484405096414273</v>
      </c>
      <c r="C12" s="4">
        <f t="shared" si="1"/>
        <v>-90.929742682568175</v>
      </c>
      <c r="D12" s="4">
        <f t="shared" si="3"/>
        <v>-92.178183192209602</v>
      </c>
      <c r="E12" s="1">
        <f t="shared" si="2"/>
        <v>-92.178183192209602</v>
      </c>
    </row>
    <row r="13" spans="1:15" x14ac:dyDescent="0.25">
      <c r="A13">
        <v>0.11</v>
      </c>
      <c r="B13" s="4">
        <f t="shared" si="0"/>
        <v>-1.7655033517660375</v>
      </c>
      <c r="C13" s="4">
        <f t="shared" si="1"/>
        <v>-80.849640381959006</v>
      </c>
      <c r="D13" s="4">
        <f t="shared" si="3"/>
        <v>-82.615143733725048</v>
      </c>
      <c r="E13" s="1">
        <f t="shared" si="2"/>
        <v>-82.615143733725048</v>
      </c>
    </row>
    <row r="14" spans="1:15" x14ac:dyDescent="0.25">
      <c r="A14">
        <v>0.12</v>
      </c>
      <c r="B14" s="4">
        <f t="shared" si="0"/>
        <v>-2.2121811466237364</v>
      </c>
      <c r="C14" s="4">
        <f t="shared" si="1"/>
        <v>-67.546318055115094</v>
      </c>
      <c r="D14" s="4">
        <f t="shared" si="3"/>
        <v>-69.758499201738829</v>
      </c>
      <c r="E14" s="1">
        <f t="shared" si="2"/>
        <v>-69.758499201738843</v>
      </c>
    </row>
    <row r="15" spans="1:15" x14ac:dyDescent="0.25">
      <c r="A15">
        <v>0.13</v>
      </c>
      <c r="B15" s="4">
        <f t="shared" si="0"/>
        <v>-2.570666260106842</v>
      </c>
      <c r="C15" s="4">
        <f t="shared" si="1"/>
        <v>-51.550137182146415</v>
      </c>
      <c r="D15" s="4">
        <f t="shared" si="3"/>
        <v>-54.120803442253255</v>
      </c>
      <c r="E15" s="1">
        <f t="shared" si="2"/>
        <v>-54.120803442253262</v>
      </c>
    </row>
    <row r="16" spans="1:15" x14ac:dyDescent="0.25">
      <c r="A16">
        <v>0.14000000000000001</v>
      </c>
      <c r="B16" s="4">
        <f t="shared" si="0"/>
        <v>-2.8266670220059749</v>
      </c>
      <c r="C16" s="4">
        <f t="shared" si="1"/>
        <v>-33.498815015590466</v>
      </c>
      <c r="D16" s="4">
        <f t="shared" si="3"/>
        <v>-36.325482037596444</v>
      </c>
      <c r="E16" s="1">
        <f t="shared" si="2"/>
        <v>-36.325482037596451</v>
      </c>
    </row>
    <row r="17" spans="1:5" x14ac:dyDescent="0.25">
      <c r="A17">
        <v>0.15</v>
      </c>
      <c r="B17" s="4">
        <f t="shared" si="0"/>
        <v>-2.9699774898013365</v>
      </c>
      <c r="C17" s="4">
        <f t="shared" si="1"/>
        <v>-14.112000805986721</v>
      </c>
      <c r="D17" s="4">
        <f t="shared" si="3"/>
        <v>-17.081978295788058</v>
      </c>
      <c r="E17" s="1">
        <f t="shared" si="2"/>
        <v>-17.081978295788108</v>
      </c>
    </row>
    <row r="18" spans="1:5" x14ac:dyDescent="0.25">
      <c r="A18">
        <v>0.16</v>
      </c>
      <c r="B18" s="4">
        <f t="shared" si="0"/>
        <v>-2.9948843273842591</v>
      </c>
      <c r="C18" s="4">
        <f t="shared" si="1"/>
        <v>5.8374143427580085</v>
      </c>
      <c r="D18" s="4">
        <f t="shared" si="3"/>
        <v>2.8425300153737494</v>
      </c>
      <c r="E18" s="1">
        <f t="shared" si="2"/>
        <v>2.8425300153737889</v>
      </c>
    </row>
    <row r="19" spans="1:5" x14ac:dyDescent="0.25">
      <c r="A19">
        <v>0.17</v>
      </c>
      <c r="B19" s="4">
        <f t="shared" si="0"/>
        <v>-2.9003945777383828</v>
      </c>
      <c r="C19" s="4">
        <f t="shared" si="1"/>
        <v>25.554110202683166</v>
      </c>
      <c r="D19" s="4">
        <f t="shared" si="3"/>
        <v>22.653715624944784</v>
      </c>
      <c r="E19" s="1">
        <f t="shared" si="2"/>
        <v>22.653715624944738</v>
      </c>
    </row>
    <row r="20" spans="1:5" x14ac:dyDescent="0.25">
      <c r="A20">
        <v>0.18</v>
      </c>
      <c r="B20" s="4">
        <f t="shared" si="0"/>
        <v>-2.6902752490024415</v>
      </c>
      <c r="C20" s="4">
        <f t="shared" si="1"/>
        <v>44.252044329485209</v>
      </c>
      <c r="D20" s="4">
        <f t="shared" ref="D20:D83" si="4">B20+C20</f>
        <v>41.561769080482769</v>
      </c>
      <c r="E20" s="1">
        <f t="shared" si="2"/>
        <v>41.561769080482726</v>
      </c>
    </row>
    <row r="21" spans="1:5" x14ac:dyDescent="0.25">
      <c r="A21">
        <v>0.19</v>
      </c>
      <c r="B21" s="4">
        <f t="shared" si="0"/>
        <v>-2.3729031357432504</v>
      </c>
      <c r="C21" s="4">
        <f t="shared" si="1"/>
        <v>61.18578909427189</v>
      </c>
      <c r="D21" s="4">
        <f t="shared" si="4"/>
        <v>58.812885958528639</v>
      </c>
      <c r="E21" s="1">
        <f t="shared" si="2"/>
        <v>58.812885958528675</v>
      </c>
    </row>
    <row r="22" spans="1:5" x14ac:dyDescent="0.25">
      <c r="A22">
        <v>0.2</v>
      </c>
      <c r="B22" s="4">
        <f t="shared" si="0"/>
        <v>-1.9609308625908359</v>
      </c>
      <c r="C22" s="4">
        <f t="shared" si="1"/>
        <v>75.680249530792821</v>
      </c>
      <c r="D22" s="4">
        <f t="shared" si="4"/>
        <v>73.719318668201979</v>
      </c>
      <c r="E22" s="1">
        <f t="shared" si="2"/>
        <v>73.719318668201964</v>
      </c>
    </row>
    <row r="23" spans="1:5" x14ac:dyDescent="0.25">
      <c r="A23">
        <v>0.21</v>
      </c>
      <c r="B23" s="4">
        <f t="shared" si="0"/>
        <v>-1.4707824640220983</v>
      </c>
      <c r="C23" s="4">
        <f t="shared" si="1"/>
        <v>87.157577241358823</v>
      </c>
      <c r="D23" s="4">
        <f t="shared" si="4"/>
        <v>85.686794777336729</v>
      </c>
      <c r="E23" s="1">
        <f t="shared" si="2"/>
        <v>85.686794777336743</v>
      </c>
    </row>
    <row r="24" spans="1:5" x14ac:dyDescent="0.25">
      <c r="A24">
        <v>0.22</v>
      </c>
      <c r="B24" s="4">
        <f t="shared" si="0"/>
        <v>-0.92199860993525806</v>
      </c>
      <c r="C24" s="4">
        <f t="shared" si="1"/>
        <v>95.160207388951605</v>
      </c>
      <c r="D24" s="4">
        <f t="shared" si="4"/>
        <v>94.238208779016347</v>
      </c>
      <c r="E24" s="1">
        <f t="shared" si="2"/>
        <v>94.238208779016333</v>
      </c>
    </row>
    <row r="25" spans="1:5" x14ac:dyDescent="0.25">
      <c r="A25">
        <v>0.23</v>
      </c>
      <c r="B25" s="4">
        <f t="shared" si="0"/>
        <v>-0.33645758080516197</v>
      </c>
      <c r="C25" s="4">
        <f t="shared" si="1"/>
        <v>99.369100363346448</v>
      </c>
      <c r="D25" s="4">
        <f t="shared" si="4"/>
        <v>99.032642782541288</v>
      </c>
      <c r="E25" s="1">
        <f t="shared" si="2"/>
        <v>99.032642782541302</v>
      </c>
    </row>
    <row r="26" spans="1:5" x14ac:dyDescent="0.25">
      <c r="A26">
        <v>0.24</v>
      </c>
      <c r="B26" s="4">
        <f t="shared" si="0"/>
        <v>0.2624969503183392</v>
      </c>
      <c r="C26" s="4">
        <f t="shared" si="1"/>
        <v>99.616460883584068</v>
      </c>
      <c r="D26" s="4">
        <f t="shared" si="4"/>
        <v>99.878957833902405</v>
      </c>
      <c r="E26" s="1">
        <f t="shared" si="2"/>
        <v>99.878957833902405</v>
      </c>
    </row>
    <row r="27" spans="1:5" x14ac:dyDescent="0.25">
      <c r="A27">
        <v>0.25</v>
      </c>
      <c r="B27" s="4">
        <f t="shared" si="0"/>
        <v>0.85098655638967879</v>
      </c>
      <c r="C27" s="4">
        <f t="shared" si="1"/>
        <v>95.892427466313848</v>
      </c>
      <c r="D27" s="4">
        <f t="shared" si="4"/>
        <v>96.743414022703533</v>
      </c>
      <c r="E27" s="1">
        <f t="shared" si="2"/>
        <v>96.743414022703547</v>
      </c>
    </row>
    <row r="28" spans="1:5" x14ac:dyDescent="0.25">
      <c r="A28">
        <v>0.26</v>
      </c>
      <c r="B28" s="4">
        <f t="shared" si="0"/>
        <v>1.4055500139011312</v>
      </c>
      <c r="C28" s="4">
        <f t="shared" si="1"/>
        <v>88.345465572015314</v>
      </c>
      <c r="D28" s="4">
        <f t="shared" si="4"/>
        <v>89.751015585916448</v>
      </c>
      <c r="E28" s="1">
        <f t="shared" si="2"/>
        <v>89.751015585916448</v>
      </c>
    </row>
    <row r="29" spans="1:5" x14ac:dyDescent="0.25">
      <c r="A29">
        <v>0.27</v>
      </c>
      <c r="B29" s="4">
        <f t="shared" si="0"/>
        <v>1.904078627827904</v>
      </c>
      <c r="C29" s="4">
        <f t="shared" si="1"/>
        <v>77.276448755598722</v>
      </c>
      <c r="D29" s="4">
        <f t="shared" si="4"/>
        <v>79.180527383426622</v>
      </c>
      <c r="E29" s="1">
        <f t="shared" si="2"/>
        <v>79.18052738342665</v>
      </c>
    </row>
    <row r="30" spans="1:5" x14ac:dyDescent="0.25">
      <c r="A30">
        <v>0.28000000000000003</v>
      </c>
      <c r="B30" s="4">
        <f t="shared" si="0"/>
        <v>2.3266976355307505</v>
      </c>
      <c r="C30" s="4">
        <f t="shared" si="1"/>
        <v>63.126663787232083</v>
      </c>
      <c r="D30" s="4">
        <f t="shared" si="4"/>
        <v>65.453361422762839</v>
      </c>
      <c r="E30" s="1">
        <f t="shared" si="2"/>
        <v>65.453361422762811</v>
      </c>
    </row>
    <row r="31" spans="1:5" x14ac:dyDescent="0.25">
      <c r="A31">
        <v>0.28999999999999998</v>
      </c>
      <c r="B31" s="4">
        <f t="shared" si="0"/>
        <v>2.6565585508239566</v>
      </c>
      <c r="C31" s="4">
        <f t="shared" si="1"/>
        <v>46.460217941375738</v>
      </c>
      <c r="D31" s="4">
        <f t="shared" si="4"/>
        <v>49.116776492199698</v>
      </c>
      <c r="E31" s="1">
        <f t="shared" si="2"/>
        <v>49.116776492199662</v>
      </c>
    </row>
    <row r="32" spans="1:5" x14ac:dyDescent="0.25">
      <c r="A32">
        <v>0.3</v>
      </c>
      <c r="B32" s="4">
        <f t="shared" si="0"/>
        <v>2.880510859951098</v>
      </c>
      <c r="C32" s="4">
        <f t="shared" si="1"/>
        <v>27.941549819892586</v>
      </c>
      <c r="D32" s="4">
        <f t="shared" si="4"/>
        <v>30.822060679843684</v>
      </c>
      <c r="E32" s="1">
        <f t="shared" si="2"/>
        <v>30.822060679843737</v>
      </c>
    </row>
    <row r="33" spans="1:5" x14ac:dyDescent="0.25">
      <c r="A33">
        <v>0.31</v>
      </c>
      <c r="B33" s="4">
        <f t="shared" si="0"/>
        <v>2.9896262910696523</v>
      </c>
      <c r="C33" s="4">
        <f t="shared" si="1"/>
        <v>8.3089402817496403</v>
      </c>
      <c r="D33" s="4">
        <f t="shared" si="4"/>
        <v>11.298566572819293</v>
      </c>
      <c r="E33" s="1">
        <f t="shared" si="2"/>
        <v>11.298566572819254</v>
      </c>
    </row>
    <row r="34" spans="1:5" x14ac:dyDescent="0.25">
      <c r="A34">
        <v>0.32</v>
      </c>
      <c r="B34" s="4">
        <f t="shared" ref="B34:B65" si="5">K$2*N$2*COS(N$2*A34)</f>
        <v>2.9795547562745779</v>
      </c>
      <c r="C34" s="4">
        <f t="shared" ref="C34:C65" si="6">-L$2*N$2*SIN(N$2*A34)</f>
        <v>-11.654920485049363</v>
      </c>
      <c r="D34" s="4">
        <f t="shared" si="4"/>
        <v>-8.6753657287747856</v>
      </c>
      <c r="E34" s="1">
        <f t="shared" ref="E34:E65" si="7">G$2*N$2*COS(N$2*A34+I$2)</f>
        <v>-8.6753657287747377</v>
      </c>
    </row>
    <row r="35" spans="1:5" x14ac:dyDescent="0.25">
      <c r="A35">
        <v>0.33</v>
      </c>
      <c r="B35" s="4">
        <f t="shared" si="5"/>
        <v>2.850697775875588</v>
      </c>
      <c r="C35" s="4">
        <f t="shared" si="6"/>
        <v>-31.154136351337868</v>
      </c>
      <c r="D35" s="4">
        <f t="shared" si="4"/>
        <v>-28.30343857546228</v>
      </c>
      <c r="E35" s="1">
        <f t="shared" si="7"/>
        <v>-28.303438575462319</v>
      </c>
    </row>
    <row r="36" spans="1:5" x14ac:dyDescent="0.25">
      <c r="A36">
        <v>0.34</v>
      </c>
      <c r="B36" s="4">
        <f t="shared" si="5"/>
        <v>2.6081924710494744</v>
      </c>
      <c r="C36" s="4">
        <f t="shared" si="6"/>
        <v>-49.411335113860893</v>
      </c>
      <c r="D36" s="4">
        <f t="shared" si="4"/>
        <v>-46.803142642811416</v>
      </c>
      <c r="E36" s="1">
        <f t="shared" si="7"/>
        <v>-46.80314264281138</v>
      </c>
    </row>
    <row r="37" spans="1:5" x14ac:dyDescent="0.25">
      <c r="A37">
        <v>0.35</v>
      </c>
      <c r="B37" s="4">
        <f t="shared" si="5"/>
        <v>2.2617067630299137</v>
      </c>
      <c r="C37" s="4">
        <f t="shared" si="6"/>
        <v>-65.698659871878903</v>
      </c>
      <c r="D37" s="4">
        <f t="shared" si="4"/>
        <v>-63.436953108848989</v>
      </c>
      <c r="E37" s="1">
        <f t="shared" si="7"/>
        <v>-63.436953108848961</v>
      </c>
    </row>
    <row r="38" spans="1:5" x14ac:dyDescent="0.25">
      <c r="A38">
        <v>0.36</v>
      </c>
      <c r="B38" s="4">
        <f t="shared" si="5"/>
        <v>1.8250539435967656</v>
      </c>
      <c r="C38" s="4">
        <f t="shared" si="6"/>
        <v>-79.366786384915272</v>
      </c>
      <c r="D38" s="4">
        <f t="shared" si="4"/>
        <v>-77.541732441318501</v>
      </c>
      <c r="E38" s="1">
        <f t="shared" si="7"/>
        <v>-77.541732441318473</v>
      </c>
    </row>
    <row r="39" spans="1:5" x14ac:dyDescent="0.25">
      <c r="A39">
        <v>0.37</v>
      </c>
      <c r="B39" s="4">
        <f t="shared" si="5"/>
        <v>1.3156419827231711</v>
      </c>
      <c r="C39" s="4">
        <f t="shared" si="6"/>
        <v>-89.870809581162689</v>
      </c>
      <c r="D39" s="4">
        <f t="shared" si="4"/>
        <v>-88.555167598439525</v>
      </c>
      <c r="E39" s="1">
        <f t="shared" si="7"/>
        <v>-88.555167598439496</v>
      </c>
    </row>
    <row r="40" spans="1:5" x14ac:dyDescent="0.25">
      <c r="A40">
        <v>0.38</v>
      </c>
      <c r="B40" s="4">
        <f t="shared" si="5"/>
        <v>0.75377952774676715</v>
      </c>
      <c r="C40" s="4">
        <f t="shared" si="6"/>
        <v>-96.79196720314863</v>
      </c>
      <c r="D40" s="4">
        <f t="shared" si="4"/>
        <v>-96.038187675401858</v>
      </c>
      <c r="E40" s="1">
        <f t="shared" si="7"/>
        <v>-96.038187675401858</v>
      </c>
    </row>
    <row r="41" spans="1:5" x14ac:dyDescent="0.25">
      <c r="A41">
        <v>0.39</v>
      </c>
      <c r="B41" s="4">
        <f t="shared" si="5"/>
        <v>0.1618662616879466</v>
      </c>
      <c r="C41" s="4">
        <f t="shared" si="6"/>
        <v>-99.854334537460502</v>
      </c>
      <c r="D41" s="4">
        <f t="shared" si="4"/>
        <v>-99.692468275772555</v>
      </c>
      <c r="E41" s="1">
        <f t="shared" si="7"/>
        <v>-99.692468275772555</v>
      </c>
    </row>
    <row r="42" spans="1:5" x14ac:dyDescent="0.25">
      <c r="A42">
        <v>0.4</v>
      </c>
      <c r="B42" s="4">
        <f t="shared" si="5"/>
        <v>-0.43650010142584061</v>
      </c>
      <c r="C42" s="4">
        <f t="shared" si="6"/>
        <v>-98.935824662338177</v>
      </c>
      <c r="D42" s="4">
        <f t="shared" si="4"/>
        <v>-99.372324763764013</v>
      </c>
      <c r="E42" s="1">
        <f t="shared" si="7"/>
        <v>-99.372324763764041</v>
      </c>
    </row>
    <row r="43" spans="1:5" x14ac:dyDescent="0.25">
      <c r="A43">
        <v>0.41</v>
      </c>
      <c r="B43" s="4">
        <f t="shared" si="5"/>
        <v>-1.0174645829515034</v>
      </c>
      <c r="C43" s="4">
        <f t="shared" si="6"/>
        <v>-94.073055667977314</v>
      </c>
      <c r="D43" s="4">
        <f t="shared" si="4"/>
        <v>-95.090520250928819</v>
      </c>
      <c r="E43" s="1">
        <f t="shared" si="7"/>
        <v>-95.090520250928847</v>
      </c>
    </row>
    <row r="44" spans="1:5" x14ac:dyDescent="0.25">
      <c r="A44">
        <v>0.42</v>
      </c>
      <c r="B44" s="4">
        <f t="shared" si="5"/>
        <v>-1.5578659623500566</v>
      </c>
      <c r="C44" s="4">
        <f t="shared" si="6"/>
        <v>-85.45989080882805</v>
      </c>
      <c r="D44" s="4">
        <f t="shared" si="4"/>
        <v>-87.017756771178099</v>
      </c>
      <c r="E44" s="1">
        <f t="shared" si="7"/>
        <v>-87.017756771178142</v>
      </c>
    </row>
    <row r="45" spans="1:5" x14ac:dyDescent="0.25">
      <c r="A45">
        <v>0.43</v>
      </c>
      <c r="B45" s="4">
        <f t="shared" si="5"/>
        <v>-2.0361601419600373</v>
      </c>
      <c r="C45" s="4">
        <f t="shared" si="6"/>
        <v>-73.439709787411331</v>
      </c>
      <c r="D45" s="4">
        <f t="shared" si="4"/>
        <v>-75.47586992937137</v>
      </c>
      <c r="E45" s="1">
        <f t="shared" si="7"/>
        <v>-75.475869929371413</v>
      </c>
    </row>
    <row r="46" spans="1:5" x14ac:dyDescent="0.25">
      <c r="A46">
        <v>0.44</v>
      </c>
      <c r="B46" s="4">
        <f t="shared" si="5"/>
        <v>-2.4332790421849682</v>
      </c>
      <c r="C46" s="4">
        <f t="shared" si="6"/>
        <v>-58.491719289176167</v>
      </c>
      <c r="D46" s="4">
        <f t="shared" si="4"/>
        <v>-60.924998331361138</v>
      </c>
      <c r="E46" s="1">
        <f t="shared" si="7"/>
        <v>-60.924998331361181</v>
      </c>
    </row>
    <row r="47" spans="1:5" x14ac:dyDescent="0.25">
      <c r="A47">
        <v>0.45</v>
      </c>
      <c r="B47" s="4">
        <f t="shared" si="5"/>
        <v>-2.7333907856540307</v>
      </c>
      <c r="C47" s="4">
        <f t="shared" si="6"/>
        <v>-41.211848524175657</v>
      </c>
      <c r="D47" s="4">
        <f t="shared" si="4"/>
        <v>-43.945239309829688</v>
      </c>
      <c r="E47" s="1">
        <f t="shared" si="7"/>
        <v>-43.945239309829738</v>
      </c>
    </row>
    <row r="48" spans="1:5" x14ac:dyDescent="0.25">
      <c r="A48">
        <v>0.46</v>
      </c>
      <c r="B48" s="4">
        <f t="shared" si="5"/>
        <v>-2.9245308642124921</v>
      </c>
      <c r="C48" s="4">
        <f t="shared" si="6"/>
        <v>-22.288991410024593</v>
      </c>
      <c r="D48" s="4">
        <f t="shared" si="4"/>
        <v>-25.213522274237086</v>
      </c>
      <c r="E48" s="1">
        <f t="shared" si="7"/>
        <v>-25.213522274237135</v>
      </c>
    </row>
    <row r="49" spans="1:5" x14ac:dyDescent="0.25">
      <c r="A49">
        <v>0.47</v>
      </c>
      <c r="B49" s="4">
        <f t="shared" si="5"/>
        <v>-2.9990791261056193</v>
      </c>
      <c r="C49" s="4">
        <f t="shared" si="6"/>
        <v>-2.4775425453359543</v>
      </c>
      <c r="D49" s="4">
        <f t="shared" si="4"/>
        <v>-5.4766216714415741</v>
      </c>
      <c r="E49" s="1">
        <f t="shared" si="7"/>
        <v>-5.4766216714416238</v>
      </c>
    </row>
    <row r="50" spans="1:5" x14ac:dyDescent="0.25">
      <c r="A50">
        <v>0.48</v>
      </c>
      <c r="B50" s="4">
        <f t="shared" si="5"/>
        <v>-2.9540635673823807</v>
      </c>
      <c r="C50" s="4">
        <f t="shared" si="6"/>
        <v>17.432678122297965</v>
      </c>
      <c r="D50" s="4">
        <f t="shared" si="4"/>
        <v>14.478614554915584</v>
      </c>
      <c r="E50" s="1">
        <f t="shared" si="7"/>
        <v>14.478614554915536</v>
      </c>
    </row>
    <row r="51" spans="1:5" x14ac:dyDescent="0.25">
      <c r="A51">
        <v>0.49</v>
      </c>
      <c r="B51" s="4">
        <f t="shared" si="5"/>
        <v>-2.7912788163142599</v>
      </c>
      <c r="C51" s="4">
        <f t="shared" si="6"/>
        <v>36.647912925192841</v>
      </c>
      <c r="D51" s="4">
        <f t="shared" si="4"/>
        <v>33.85663410887858</v>
      </c>
      <c r="E51" s="1">
        <f t="shared" si="7"/>
        <v>33.856634108878538</v>
      </c>
    </row>
    <row r="52" spans="1:5" x14ac:dyDescent="0.25">
      <c r="A52">
        <v>0.5</v>
      </c>
      <c r="B52" s="4">
        <f t="shared" si="5"/>
        <v>-2.5172145872293572</v>
      </c>
      <c r="C52" s="4">
        <f t="shared" si="6"/>
        <v>54.402111088936977</v>
      </c>
      <c r="D52" s="4">
        <f t="shared" si="4"/>
        <v>51.884896501707622</v>
      </c>
      <c r="E52" s="1">
        <f t="shared" si="7"/>
        <v>51.884896501707587</v>
      </c>
    </row>
    <row r="53" spans="1:5" x14ac:dyDescent="0.25">
      <c r="A53">
        <v>0.51</v>
      </c>
      <c r="B53" s="4">
        <f t="shared" si="5"/>
        <v>-2.1427969560816007</v>
      </c>
      <c r="C53" s="4">
        <f t="shared" si="6"/>
        <v>69.987468759354229</v>
      </c>
      <c r="D53" s="4">
        <f t="shared" si="4"/>
        <v>67.844671803272632</v>
      </c>
      <c r="E53" s="1">
        <f t="shared" si="7"/>
        <v>67.844671803272604</v>
      </c>
    </row>
    <row r="54" spans="1:5" x14ac:dyDescent="0.25">
      <c r="A54">
        <v>0.52</v>
      </c>
      <c r="B54" s="4">
        <f t="shared" si="5"/>
        <v>-1.6829527722816864</v>
      </c>
      <c r="C54" s="4">
        <f t="shared" si="6"/>
        <v>82.782646908565368</v>
      </c>
      <c r="D54" s="4">
        <f t="shared" si="4"/>
        <v>81.099694136283688</v>
      </c>
      <c r="E54" s="1">
        <f t="shared" si="7"/>
        <v>81.099694136283659</v>
      </c>
    </row>
    <row r="55" spans="1:5" x14ac:dyDescent="0.25">
      <c r="A55">
        <v>0.53</v>
      </c>
      <c r="B55" s="4">
        <f t="shared" si="5"/>
        <v>-1.156014572315484</v>
      </c>
      <c r="C55" s="4">
        <f t="shared" si="6"/>
        <v>92.277542161280735</v>
      </c>
      <c r="D55" s="4">
        <f t="shared" si="4"/>
        <v>91.12152758896525</v>
      </c>
      <c r="E55" s="1">
        <f t="shared" si="7"/>
        <v>91.121527588965236</v>
      </c>
    </row>
    <row r="56" spans="1:5" x14ac:dyDescent="0.25">
      <c r="A56">
        <v>0.54</v>
      </c>
      <c r="B56" s="4">
        <f t="shared" si="5"/>
        <v>-0.58298971936600441</v>
      </c>
      <c r="C56" s="4">
        <f t="shared" si="6"/>
        <v>98.093623006649153</v>
      </c>
      <c r="D56" s="4">
        <f t="shared" si="4"/>
        <v>97.510633287283156</v>
      </c>
      <c r="E56" s="1">
        <f t="shared" si="7"/>
        <v>97.510633287283142</v>
      </c>
    </row>
    <row r="57" spans="1:5" x14ac:dyDescent="0.25">
      <c r="A57">
        <v>0.55000000000000004</v>
      </c>
      <c r="B57" s="4">
        <f t="shared" si="5"/>
        <v>1.3277093964152355E-2</v>
      </c>
      <c r="C57" s="4">
        <f t="shared" si="6"/>
        <v>99.999020655070353</v>
      </c>
      <c r="D57" s="4">
        <f t="shared" si="4"/>
        <v>100.0122977490345</v>
      </c>
      <c r="E57" s="1">
        <f t="shared" si="7"/>
        <v>100.0122977490345</v>
      </c>
    </row>
    <row r="58" spans="1:5" x14ac:dyDescent="0.25">
      <c r="A58">
        <v>0.56000000000000005</v>
      </c>
      <c r="B58" s="4">
        <f t="shared" si="5"/>
        <v>0.60901459145625636</v>
      </c>
      <c r="C58" s="4">
        <f t="shared" si="6"/>
        <v>97.917772915131692</v>
      </c>
      <c r="D58" s="4">
        <f t="shared" si="4"/>
        <v>98.526787506587951</v>
      </c>
      <c r="E58" s="1">
        <f t="shared" si="7"/>
        <v>98.526787506587979</v>
      </c>
    </row>
    <row r="59" spans="1:5" x14ac:dyDescent="0.25">
      <c r="A59">
        <v>0.56999999999999995</v>
      </c>
      <c r="B59" s="4">
        <f t="shared" si="5"/>
        <v>1.1804725990436677</v>
      </c>
      <c r="C59" s="4">
        <f t="shared" si="6"/>
        <v>91.932852566467631</v>
      </c>
      <c r="D59" s="4">
        <f t="shared" si="4"/>
        <v>93.113325165511299</v>
      </c>
      <c r="E59" s="1">
        <f t="shared" si="7"/>
        <v>93.113325165511327</v>
      </c>
    </row>
    <row r="60" spans="1:5" x14ac:dyDescent="0.25">
      <c r="A60">
        <v>0.57999999999999996</v>
      </c>
      <c r="B60" s="4">
        <f t="shared" si="5"/>
        <v>1.7048688893039208</v>
      </c>
      <c r="C60" s="4">
        <f t="shared" si="6"/>
        <v>82.282859496870884</v>
      </c>
      <c r="D60" s="4">
        <f t="shared" si="4"/>
        <v>83.987728386174808</v>
      </c>
      <c r="E60" s="1">
        <f t="shared" si="7"/>
        <v>83.987728386174837</v>
      </c>
    </row>
    <row r="61" spans="1:5" x14ac:dyDescent="0.25">
      <c r="A61">
        <v>0.59</v>
      </c>
      <c r="B61" s="4">
        <f t="shared" si="5"/>
        <v>2.1612974369725126</v>
      </c>
      <c r="C61" s="4">
        <f t="shared" si="6"/>
        <v>69.352508477712362</v>
      </c>
      <c r="D61" s="4">
        <f t="shared" si="4"/>
        <v>71.51380591468488</v>
      </c>
      <c r="E61" s="1">
        <f t="shared" si="7"/>
        <v>71.513805914684909</v>
      </c>
    </row>
    <row r="62" spans="1:5" x14ac:dyDescent="0.25">
      <c r="A62">
        <v>0.6</v>
      </c>
      <c r="B62" s="4">
        <f t="shared" si="5"/>
        <v>2.5315618761974763</v>
      </c>
      <c r="C62" s="4">
        <f t="shared" si="6"/>
        <v>53.657291800043495</v>
      </c>
      <c r="D62" s="4">
        <f t="shared" si="4"/>
        <v>56.188853676240974</v>
      </c>
      <c r="E62" s="1">
        <f t="shared" si="7"/>
        <v>56.188853676241017</v>
      </c>
    </row>
    <row r="63" spans="1:5" x14ac:dyDescent="0.25">
      <c r="A63">
        <v>0.61</v>
      </c>
      <c r="B63" s="4">
        <f t="shared" si="5"/>
        <v>2.8009009322239118</v>
      </c>
      <c r="C63" s="4">
        <f t="shared" si="6"/>
        <v>35.822928223682872</v>
      </c>
      <c r="D63" s="4">
        <f t="shared" si="4"/>
        <v>38.623829155906783</v>
      </c>
      <c r="E63" s="1">
        <f t="shared" si="7"/>
        <v>38.623829155906833</v>
      </c>
    </row>
    <row r="64" spans="1:5" x14ac:dyDescent="0.25">
      <c r="A64">
        <v>0.62</v>
      </c>
      <c r="B64" s="4">
        <f t="shared" si="5"/>
        <v>2.958576906836591</v>
      </c>
      <c r="C64" s="4">
        <f t="shared" si="6"/>
        <v>16.560417544830941</v>
      </c>
      <c r="D64" s="4">
        <f t="shared" si="4"/>
        <v>19.518994451667531</v>
      </c>
      <c r="E64" s="1">
        <f t="shared" si="7"/>
        <v>19.518994451667581</v>
      </c>
    </row>
    <row r="65" spans="1:5" x14ac:dyDescent="0.25">
      <c r="A65">
        <v>0.63</v>
      </c>
      <c r="B65" s="4">
        <f t="shared" si="5"/>
        <v>2.998303756503014</v>
      </c>
      <c r="C65" s="4">
        <f t="shared" si="6"/>
        <v>-3.3623047221136697</v>
      </c>
      <c r="D65" s="4">
        <f t="shared" si="4"/>
        <v>-0.36400096561065576</v>
      </c>
      <c r="E65" s="1">
        <f t="shared" si="7"/>
        <v>-0.36400096561060558</v>
      </c>
    </row>
    <row r="66" spans="1:5" x14ac:dyDescent="0.25">
      <c r="A66">
        <v>0.64</v>
      </c>
      <c r="B66" s="4">
        <f t="shared" ref="B66:B97" si="8">K$2*N$2*COS(N$2*A66)</f>
        <v>2.918497697092306</v>
      </c>
      <c r="C66" s="4">
        <f t="shared" ref="C66:C100" si="9">-L$2*N$2*SIN(N$2*A66)</f>
        <v>-23.150982510153895</v>
      </c>
      <c r="D66" s="4">
        <f t="shared" si="4"/>
        <v>-20.232484813061589</v>
      </c>
      <c r="E66" s="1">
        <f t="shared" ref="E66:E100" si="10">G$2*N$2*COS(N$2*A66+I$2)</f>
        <v>-20.232484813061543</v>
      </c>
    </row>
    <row r="67" spans="1:5" x14ac:dyDescent="0.25">
      <c r="A67">
        <v>0.65</v>
      </c>
      <c r="B67" s="4">
        <f t="shared" si="8"/>
        <v>2.7223403443505885</v>
      </c>
      <c r="C67" s="4">
        <f t="shared" si="9"/>
        <v>-42.016703682664094</v>
      </c>
      <c r="D67" s="4">
        <f t="shared" si="4"/>
        <v>-39.294363338313502</v>
      </c>
      <c r="E67" s="1">
        <f t="shared" si="10"/>
        <v>-39.29436333831346</v>
      </c>
    </row>
    <row r="68" spans="1:5" x14ac:dyDescent="0.25">
      <c r="A68">
        <v>0.66</v>
      </c>
      <c r="B68" s="4">
        <f t="shared" si="8"/>
        <v>2.4176518729213492</v>
      </c>
      <c r="C68" s="4">
        <f t="shared" si="9"/>
        <v>-59.207351470722443</v>
      </c>
      <c r="D68" s="4">
        <f t="shared" si="4"/>
        <v>-56.789699597801096</v>
      </c>
      <c r="E68" s="1">
        <f t="shared" si="10"/>
        <v>-56.789699597801054</v>
      </c>
    </row>
    <row r="69" spans="1:5" x14ac:dyDescent="0.25">
      <c r="A69">
        <v>0.67</v>
      </c>
      <c r="B69" s="4">
        <f t="shared" si="8"/>
        <v>2.0165792506604041</v>
      </c>
      <c r="C69" s="4">
        <f t="shared" si="9"/>
        <v>-74.03758899524486</v>
      </c>
      <c r="D69" s="4">
        <f t="shared" si="4"/>
        <v>-72.021009744584461</v>
      </c>
      <c r="E69" s="1">
        <f t="shared" si="10"/>
        <v>-72.021009744584433</v>
      </c>
    </row>
    <row r="70" spans="1:5" x14ac:dyDescent="0.25">
      <c r="A70">
        <v>0.68</v>
      </c>
      <c r="B70" s="4">
        <f t="shared" si="8"/>
        <v>1.5351119773594424</v>
      </c>
      <c r="C70" s="4">
        <f t="shared" si="9"/>
        <v>-85.916181485649673</v>
      </c>
      <c r="D70" s="4">
        <f t="shared" si="4"/>
        <v>-84.381069508290224</v>
      </c>
      <c r="E70" s="1">
        <f t="shared" si="10"/>
        <v>-84.38106950829021</v>
      </c>
    </row>
    <row r="71" spans="1:5" x14ac:dyDescent="0.25">
      <c r="A71">
        <v>0.69</v>
      </c>
      <c r="B71" s="4">
        <f t="shared" si="8"/>
        <v>0.99244463384714587</v>
      </c>
      <c r="C71" s="4">
        <f t="shared" si="9"/>
        <v>-94.369566944410423</v>
      </c>
      <c r="D71" s="4">
        <f t="shared" si="4"/>
        <v>-93.37712231056328</v>
      </c>
      <c r="E71" s="1">
        <f t="shared" si="10"/>
        <v>-93.377122310563266</v>
      </c>
    </row>
    <row r="72" spans="1:5" x14ac:dyDescent="0.25">
      <c r="A72">
        <v>0.7</v>
      </c>
      <c r="B72" s="4">
        <f t="shared" si="8"/>
        <v>0.41021165462350084</v>
      </c>
      <c r="C72" s="4">
        <f t="shared" si="9"/>
        <v>-99.060735569487036</v>
      </c>
      <c r="D72" s="4">
        <f t="shared" si="4"/>
        <v>-98.650523914863541</v>
      </c>
      <c r="E72" s="1">
        <f t="shared" si="10"/>
        <v>-98.650523914863527</v>
      </c>
    </row>
    <row r="73" spans="1:5" x14ac:dyDescent="0.25">
      <c r="A73">
        <v>0.71</v>
      </c>
      <c r="B73" s="4">
        <f t="shared" si="8"/>
        <v>-0.1883751687722453</v>
      </c>
      <c r="C73" s="4">
        <f t="shared" si="9"/>
        <v>-99.802665271636172</v>
      </c>
      <c r="D73" s="4">
        <f t="shared" si="4"/>
        <v>-99.991040440408412</v>
      </c>
      <c r="E73" s="1">
        <f t="shared" si="10"/>
        <v>-99.991040440408426</v>
      </c>
    </row>
    <row r="74" spans="1:5" x14ac:dyDescent="0.25">
      <c r="A74">
        <v>0.72</v>
      </c>
      <c r="B74" s="4">
        <f t="shared" si="8"/>
        <v>-0.77945206864126237</v>
      </c>
      <c r="C74" s="4">
        <f t="shared" si="9"/>
        <v>-96.5657776549278</v>
      </c>
      <c r="D74" s="4">
        <f t="shared" si="4"/>
        <v>-97.345229723569062</v>
      </c>
      <c r="E74" s="1">
        <f t="shared" si="10"/>
        <v>-97.345229723569076</v>
      </c>
    </row>
    <row r="75" spans="1:5" x14ac:dyDescent="0.25">
      <c r="A75">
        <v>0.73</v>
      </c>
      <c r="B75" s="4">
        <f t="shared" si="8"/>
        <v>-1.3394546742367968</v>
      </c>
      <c r="C75" s="4">
        <f t="shared" si="9"/>
        <v>-89.479117214050419</v>
      </c>
      <c r="D75" s="4">
        <f t="shared" si="4"/>
        <v>-90.81857188828721</v>
      </c>
      <c r="E75" s="1">
        <f t="shared" si="10"/>
        <v>-90.818571888287238</v>
      </c>
    </row>
    <row r="76" spans="1:5" x14ac:dyDescent="0.25">
      <c r="A76">
        <v>0.74</v>
      </c>
      <c r="B76" s="4">
        <f t="shared" si="8"/>
        <v>-1.8460574488641623</v>
      </c>
      <c r="C76" s="4">
        <f t="shared" si="9"/>
        <v>-78.82520673753163</v>
      </c>
      <c r="D76" s="4">
        <f t="shared" si="4"/>
        <v>-80.671264186395788</v>
      </c>
      <c r="E76" s="1">
        <f t="shared" si="10"/>
        <v>-80.671264186395717</v>
      </c>
    </row>
    <row r="77" spans="1:5" x14ac:dyDescent="0.25">
      <c r="A77">
        <v>0.75</v>
      </c>
      <c r="B77" s="4">
        <f t="shared" si="8"/>
        <v>-2.2790637385764638</v>
      </c>
      <c r="C77" s="4">
        <f t="shared" si="9"/>
        <v>-65.028784015711679</v>
      </c>
      <c r="D77" s="4">
        <f t="shared" si="4"/>
        <v>-67.307847754288147</v>
      </c>
      <c r="E77" s="1">
        <f t="shared" si="10"/>
        <v>-67.307847754288062</v>
      </c>
    </row>
    <row r="78" spans="1:5" x14ac:dyDescent="0.25">
      <c r="A78">
        <v>0.76</v>
      </c>
      <c r="B78" s="4">
        <f t="shared" si="8"/>
        <v>-2.6212109490332405</v>
      </c>
      <c r="C78" s="4">
        <f t="shared" si="9"/>
        <v>-48.639868885379968</v>
      </c>
      <c r="D78" s="4">
        <f t="shared" si="4"/>
        <v>-51.261079834413209</v>
      </c>
      <c r="E78" s="1">
        <f t="shared" si="10"/>
        <v>-51.261079834413103</v>
      </c>
    </row>
    <row r="79" spans="1:5" x14ac:dyDescent="0.25">
      <c r="A79">
        <v>0.77</v>
      </c>
      <c r="B79" s="4">
        <f t="shared" si="8"/>
        <v>-2.858858750661541</v>
      </c>
      <c r="C79" s="4">
        <f t="shared" si="9"/>
        <v>-30.311835674570226</v>
      </c>
      <c r="D79" s="4">
        <f t="shared" si="4"/>
        <v>-33.170694425231765</v>
      </c>
      <c r="E79" s="1">
        <f t="shared" si="10"/>
        <v>-33.170694425231815</v>
      </c>
    </row>
    <row r="80" spans="1:5" x14ac:dyDescent="0.25">
      <c r="A80">
        <v>0.78</v>
      </c>
      <c r="B80" s="4">
        <f t="shared" si="8"/>
        <v>-2.982532875551446</v>
      </c>
      <c r="C80" s="4">
        <f t="shared" si="9"/>
        <v>-10.77536522994423</v>
      </c>
      <c r="D80" s="4">
        <f t="shared" si="4"/>
        <v>-13.757898105495675</v>
      </c>
      <c r="E80" s="1">
        <f t="shared" si="10"/>
        <v>-13.757898105495551</v>
      </c>
    </row>
    <row r="81" spans="1:5" x14ac:dyDescent="0.25">
      <c r="A81">
        <v>0.79</v>
      </c>
      <c r="B81" s="4">
        <f t="shared" si="8"/>
        <v>-2.9873028266198656</v>
      </c>
      <c r="C81" s="4">
        <f t="shared" si="9"/>
        <v>9.1906850227681645</v>
      </c>
      <c r="D81" s="4">
        <f t="shared" si="4"/>
        <v>6.2033821961482989</v>
      </c>
      <c r="E81" s="1">
        <f t="shared" si="10"/>
        <v>6.2033821961484268</v>
      </c>
    </row>
    <row r="82" spans="1:5" x14ac:dyDescent="0.25">
      <c r="A82">
        <v>0.8</v>
      </c>
      <c r="B82" s="4">
        <f t="shared" si="8"/>
        <v>-2.872978440970154</v>
      </c>
      <c r="C82" s="4">
        <f t="shared" si="9"/>
        <v>28.790331666506532</v>
      </c>
      <c r="D82" s="4">
        <f t="shared" si="4"/>
        <v>25.917353225536377</v>
      </c>
      <c r="E82" s="1">
        <f t="shared" si="10"/>
        <v>25.917353225536498</v>
      </c>
    </row>
    <row r="83" spans="1:5" x14ac:dyDescent="0.25">
      <c r="A83">
        <v>0.81</v>
      </c>
      <c r="B83" s="4">
        <f t="shared" si="8"/>
        <v>-2.644117471086699</v>
      </c>
      <c r="C83" s="4">
        <f t="shared" si="9"/>
        <v>47.242198639846926</v>
      </c>
      <c r="D83" s="4">
        <f t="shared" si="4"/>
        <v>44.598081168760224</v>
      </c>
      <c r="E83" s="1">
        <f t="shared" si="10"/>
        <v>44.598081168760352</v>
      </c>
    </row>
    <row r="84" spans="1:5" x14ac:dyDescent="0.25">
      <c r="A84">
        <v>0.82</v>
      </c>
      <c r="B84" s="4">
        <f t="shared" si="8"/>
        <v>-2.309843881626215</v>
      </c>
      <c r="C84" s="4">
        <f t="shared" si="9"/>
        <v>63.81066823479474</v>
      </c>
      <c r="D84" s="4">
        <f t="shared" ref="D84:D100" si="11">B84+C84</f>
        <v>61.500824353168525</v>
      </c>
      <c r="E84" s="1">
        <f t="shared" si="10"/>
        <v>61.500824353168632</v>
      </c>
    </row>
    <row r="85" spans="1:5" x14ac:dyDescent="0.25">
      <c r="A85">
        <v>0.83</v>
      </c>
      <c r="B85" s="4">
        <f t="shared" si="8"/>
        <v>-1.8834841057391662</v>
      </c>
      <c r="C85" s="4">
        <f t="shared" si="9"/>
        <v>77.835207853429623</v>
      </c>
      <c r="D85" s="4">
        <f t="shared" si="11"/>
        <v>75.951723747690451</v>
      </c>
      <c r="E85" s="1">
        <f t="shared" si="10"/>
        <v>75.951723747690551</v>
      </c>
    </row>
    <row r="86" spans="1:5" x14ac:dyDescent="0.25">
      <c r="A86">
        <v>0.84</v>
      </c>
      <c r="B86" s="4">
        <f t="shared" si="8"/>
        <v>-1.3820357622340875</v>
      </c>
      <c r="C86" s="4">
        <f t="shared" si="9"/>
        <v>88.75670335815046</v>
      </c>
      <c r="D86" s="4">
        <f t="shared" si="11"/>
        <v>87.374667595916378</v>
      </c>
      <c r="E86" s="1">
        <f t="shared" si="10"/>
        <v>87.374667595916435</v>
      </c>
    </row>
    <row r="87" spans="1:5" x14ac:dyDescent="0.25">
      <c r="A87">
        <v>0.85</v>
      </c>
      <c r="B87" s="4">
        <f t="shared" si="8"/>
        <v>-0.82549001415479073</v>
      </c>
      <c r="C87" s="4">
        <f t="shared" si="9"/>
        <v>96.139749187955687</v>
      </c>
      <c r="D87" s="4">
        <f t="shared" si="11"/>
        <v>95.314259173800892</v>
      </c>
      <c r="E87" s="1">
        <f t="shared" si="10"/>
        <v>95.314259173800934</v>
      </c>
    </row>
    <row r="88" spans="1:5" x14ac:dyDescent="0.25">
      <c r="A88">
        <v>0.86</v>
      </c>
      <c r="B88" s="4">
        <f t="shared" si="8"/>
        <v>-0.23603458419552045</v>
      </c>
      <c r="C88" s="4">
        <f t="shared" si="9"/>
        <v>99.690006604159606</v>
      </c>
      <c r="D88" s="4">
        <f t="shared" si="11"/>
        <v>99.453972019964084</v>
      </c>
      <c r="E88" s="1">
        <f t="shared" si="10"/>
        <v>99.453972019964098</v>
      </c>
    </row>
    <row r="89" spans="1:5" x14ac:dyDescent="0.25">
      <c r="A89">
        <v>0.87</v>
      </c>
      <c r="B89" s="4">
        <f t="shared" si="8"/>
        <v>0.36283079978542243</v>
      </c>
      <c r="C89" s="4">
        <f t="shared" si="9"/>
        <v>99.265938047063315</v>
      </c>
      <c r="D89" s="4">
        <f t="shared" si="11"/>
        <v>99.628768846848743</v>
      </c>
      <c r="E89" s="1">
        <f t="shared" si="10"/>
        <v>99.628768846848729</v>
      </c>
    </row>
    <row r="90" spans="1:5" x14ac:dyDescent="0.25">
      <c r="A90">
        <v>0.88</v>
      </c>
      <c r="B90" s="4">
        <f t="shared" si="8"/>
        <v>0.94723126475773001</v>
      </c>
      <c r="C90" s="4">
        <f t="shared" si="9"/>
        <v>94.884449791812401</v>
      </c>
      <c r="D90" s="4">
        <f t="shared" si="11"/>
        <v>95.831681056570133</v>
      </c>
      <c r="E90" s="1">
        <f t="shared" si="10"/>
        <v>95.831681056570091</v>
      </c>
    </row>
    <row r="91" spans="1:5" x14ac:dyDescent="0.25">
      <c r="A91">
        <v>0.89</v>
      </c>
      <c r="B91" s="4">
        <f t="shared" si="8"/>
        <v>1.4938686083652464</v>
      </c>
      <c r="C91" s="4">
        <f t="shared" si="9"/>
        <v>86.72021794855813</v>
      </c>
      <c r="D91" s="4">
        <f t="shared" si="11"/>
        <v>88.214086556923377</v>
      </c>
      <c r="E91" s="1">
        <f t="shared" si="10"/>
        <v>88.214086556923334</v>
      </c>
    </row>
    <row r="92" spans="1:5" x14ac:dyDescent="0.25">
      <c r="A92">
        <v>0.9</v>
      </c>
      <c r="B92" s="4">
        <f t="shared" si="8"/>
        <v>1.9809501247322405</v>
      </c>
      <c r="C92" s="4">
        <f t="shared" si="9"/>
        <v>75.09872467716761</v>
      </c>
      <c r="D92" s="4">
        <f t="shared" si="11"/>
        <v>77.079674801899856</v>
      </c>
      <c r="E92" s="1">
        <f t="shared" si="10"/>
        <v>77.07967480189977</v>
      </c>
    </row>
    <row r="93" spans="1:5" x14ac:dyDescent="0.25">
      <c r="A93">
        <v>0.91</v>
      </c>
      <c r="B93" s="4">
        <f t="shared" si="8"/>
        <v>2.3890574108757692</v>
      </c>
      <c r="C93" s="4">
        <f t="shared" si="9"/>
        <v>60.483282240628412</v>
      </c>
      <c r="D93" s="4">
        <f t="shared" si="11"/>
        <v>62.872339651504184</v>
      </c>
      <c r="E93" s="1">
        <f t="shared" si="10"/>
        <v>62.872339651504092</v>
      </c>
    </row>
    <row r="94" spans="1:5" x14ac:dyDescent="0.25">
      <c r="A94">
        <v>0.92</v>
      </c>
      <c r="B94" s="4">
        <f t="shared" si="8"/>
        <v>2.7019205171543099</v>
      </c>
      <c r="C94" s="4">
        <f t="shared" si="9"/>
        <v>43.45656220718935</v>
      </c>
      <c r="D94" s="4">
        <f t="shared" si="11"/>
        <v>46.158482724343656</v>
      </c>
      <c r="E94" s="1">
        <f t="shared" si="10"/>
        <v>46.15848272434355</v>
      </c>
    </row>
    <row r="95" spans="1:5" x14ac:dyDescent="0.25">
      <c r="A95">
        <v>0.93</v>
      </c>
      <c r="B95" s="4">
        <f t="shared" si="8"/>
        <v>2.9070665788171497</v>
      </c>
      <c r="C95" s="4">
        <f t="shared" si="9"/>
        <v>24.69736617366209</v>
      </c>
      <c r="D95" s="4">
        <f t="shared" si="11"/>
        <v>27.604432752479241</v>
      </c>
      <c r="E95" s="1">
        <f t="shared" si="10"/>
        <v>27.60443275247912</v>
      </c>
    </row>
    <row r="96" spans="1:5" x14ac:dyDescent="0.25">
      <c r="A96">
        <v>0.94</v>
      </c>
      <c r="B96" s="4">
        <f t="shared" si="8"/>
        <v>2.9963170697616301</v>
      </c>
      <c r="C96" s="4">
        <f t="shared" si="9"/>
        <v>4.9535640878370968</v>
      </c>
      <c r="D96" s="4">
        <f t="shared" si="11"/>
        <v>7.9498811575987265</v>
      </c>
      <c r="E96" s="1">
        <f t="shared" si="10"/>
        <v>7.9498811575985995</v>
      </c>
    </row>
    <row r="97" spans="1:5" x14ac:dyDescent="0.25">
      <c r="A97">
        <v>0.95</v>
      </c>
      <c r="B97" s="4">
        <f t="shared" si="8"/>
        <v>2.9661138545600076</v>
      </c>
      <c r="C97" s="4">
        <f t="shared" si="9"/>
        <v>-14.987720966295234</v>
      </c>
      <c r="D97" s="4">
        <f t="shared" si="11"/>
        <v>-12.021607111735225</v>
      </c>
      <c r="E97" s="1">
        <f t="shared" si="10"/>
        <v>-12.021607111735353</v>
      </c>
    </row>
    <row r="98" spans="1:5" x14ac:dyDescent="0.25">
      <c r="A98">
        <v>0.96</v>
      </c>
      <c r="B98" s="4">
        <f t="shared" ref="B98:B100" si="12">K$2*N$2*COS(N$2*A98)</f>
        <v>2.8176610400906124</v>
      </c>
      <c r="C98" s="4">
        <f t="shared" si="9"/>
        <v>-34.33149288198954</v>
      </c>
      <c r="D98" s="4">
        <f t="shared" si="11"/>
        <v>-31.513831841898927</v>
      </c>
      <c r="E98" s="1">
        <f t="shared" si="10"/>
        <v>-31.513831841899052</v>
      </c>
    </row>
    <row r="99" spans="1:5" x14ac:dyDescent="0.25">
      <c r="A99">
        <v>0.97</v>
      </c>
      <c r="B99" s="4">
        <f t="shared" si="12"/>
        <v>2.556876971596393</v>
      </c>
      <c r="C99" s="4">
        <f t="shared" si="9"/>
        <v>-52.306576515769642</v>
      </c>
      <c r="D99" s="4">
        <f t="shared" si="11"/>
        <v>-49.749699544173247</v>
      </c>
      <c r="E99" s="1">
        <f t="shared" si="10"/>
        <v>-49.749699544173367</v>
      </c>
    </row>
    <row r="100" spans="1:5" x14ac:dyDescent="0.25">
      <c r="A100">
        <v>0.98</v>
      </c>
      <c r="B100" s="4">
        <f t="shared" si="12"/>
        <v>2.1941582869364904</v>
      </c>
      <c r="C100" s="4">
        <f t="shared" si="9"/>
        <v>-68.196362006813558</v>
      </c>
      <c r="D100" s="4">
        <f t="shared" si="11"/>
        <v>-66.002203719877073</v>
      </c>
      <c r="E100" s="1">
        <f t="shared" si="10"/>
        <v>-66.002203719877173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="73" zoomScaleNormal="73" workbookViewId="0">
      <selection activeCell="I20" sqref="I20"/>
    </sheetView>
  </sheetViews>
  <sheetFormatPr defaultRowHeight="15" x14ac:dyDescent="0.25"/>
  <cols>
    <col min="4" max="4" width="11.7109375" customWidth="1"/>
    <col min="5" max="5" width="18.5703125" style="1" customWidth="1"/>
    <col min="6" max="7" width="15.5703125" customWidth="1"/>
    <col min="8" max="10" width="14.28515625" customWidth="1"/>
    <col min="28" max="28" width="22.85546875" customWidth="1"/>
  </cols>
  <sheetData>
    <row r="1" spans="1:15" s="2" customFormat="1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5</v>
      </c>
      <c r="F1" s="2" t="s">
        <v>6</v>
      </c>
      <c r="G1" s="2" t="s">
        <v>4</v>
      </c>
      <c r="H1" s="2" t="s">
        <v>7</v>
      </c>
      <c r="I1" s="5" t="s">
        <v>10</v>
      </c>
      <c r="J1" s="5" t="s">
        <v>11</v>
      </c>
      <c r="K1" s="2" t="s">
        <v>8</v>
      </c>
      <c r="L1" s="2" t="s">
        <v>9</v>
      </c>
      <c r="M1" s="2" t="s">
        <v>18</v>
      </c>
      <c r="N1" s="5" t="s">
        <v>17</v>
      </c>
      <c r="O1" s="5" t="s">
        <v>19</v>
      </c>
    </row>
    <row r="2" spans="1:15" ht="18.75" x14ac:dyDescent="0.3">
      <c r="A2">
        <v>0</v>
      </c>
      <c r="B2" s="4">
        <f t="shared" ref="B2:B33" si="0">K$2*SIN(N$2*A2)</f>
        <v>0</v>
      </c>
      <c r="C2" s="4">
        <f t="shared" ref="C2:C33" si="1">L$2*COS(N$2*A2)</f>
        <v>5</v>
      </c>
      <c r="D2" s="4">
        <f>B2+C2</f>
        <v>5</v>
      </c>
      <c r="E2" s="1">
        <f t="shared" ref="E2:E33" si="2">G$2*SIN(N$2*A2+I$2)</f>
        <v>5</v>
      </c>
      <c r="F2">
        <f>K2*K2+L2*L2</f>
        <v>25.022500000000001</v>
      </c>
      <c r="G2">
        <f>SQRT(F2)</f>
        <v>5.0022494939776845</v>
      </c>
      <c r="H2">
        <f>L2/K2</f>
        <v>33.333333333333336</v>
      </c>
      <c r="I2">
        <f>ATAN(H2)</f>
        <v>1.5408053219380187</v>
      </c>
      <c r="J2">
        <f>I2*180/PI()</f>
        <v>88.281641998344554</v>
      </c>
      <c r="K2">
        <v>0.15</v>
      </c>
      <c r="L2">
        <v>5</v>
      </c>
      <c r="M2" s="2">
        <f>2*PI()/N2</f>
        <v>0.31415926535897931</v>
      </c>
      <c r="N2" s="2">
        <v>20</v>
      </c>
      <c r="O2" s="2">
        <f>PI()</f>
        <v>3.1415926535897931</v>
      </c>
    </row>
    <row r="3" spans="1:15" x14ac:dyDescent="0.25">
      <c r="A3">
        <v>0.01</v>
      </c>
      <c r="B3" s="4">
        <f t="shared" si="0"/>
        <v>2.980039961925918E-2</v>
      </c>
      <c r="C3" s="4">
        <f t="shared" si="1"/>
        <v>4.9003328892062079</v>
      </c>
      <c r="D3" s="4">
        <f t="shared" ref="D3:D19" si="3">B3+C3</f>
        <v>4.9301332888254672</v>
      </c>
      <c r="E3" s="1">
        <f t="shared" si="2"/>
        <v>4.9301332888254681</v>
      </c>
      <c r="K3">
        <f>K2*K2</f>
        <v>2.2499999999999999E-2</v>
      </c>
      <c r="L3">
        <f>L2*L2</f>
        <v>25</v>
      </c>
    </row>
    <row r="4" spans="1:15" x14ac:dyDescent="0.25">
      <c r="A4">
        <v>0.02</v>
      </c>
      <c r="B4" s="4">
        <f t="shared" si="0"/>
        <v>5.8412751346297573E-2</v>
      </c>
      <c r="C4" s="4">
        <f t="shared" si="1"/>
        <v>4.6053049700144255</v>
      </c>
      <c r="D4" s="4">
        <f t="shared" si="3"/>
        <v>4.6637177213607233</v>
      </c>
      <c r="E4" s="1">
        <f t="shared" si="2"/>
        <v>4.6637177213607233</v>
      </c>
    </row>
    <row r="5" spans="1:15" x14ac:dyDescent="0.25">
      <c r="A5">
        <v>0.03</v>
      </c>
      <c r="B5" s="4">
        <f t="shared" si="0"/>
        <v>8.4696371009255297E-2</v>
      </c>
      <c r="C5" s="4">
        <f t="shared" si="1"/>
        <v>4.1266780745483915</v>
      </c>
      <c r="D5" s="4">
        <f t="shared" si="3"/>
        <v>4.211374445557647</v>
      </c>
      <c r="E5" s="1">
        <f t="shared" si="2"/>
        <v>4.211374445557647</v>
      </c>
    </row>
    <row r="6" spans="1:15" x14ac:dyDescent="0.25">
      <c r="A6">
        <v>0.04</v>
      </c>
      <c r="B6" s="4">
        <f t="shared" si="0"/>
        <v>0.10760341363492841</v>
      </c>
      <c r="C6" s="4">
        <f t="shared" si="1"/>
        <v>3.4835335467358268</v>
      </c>
      <c r="D6" s="4">
        <f t="shared" si="3"/>
        <v>3.591136960370755</v>
      </c>
      <c r="E6" s="1">
        <f t="shared" si="2"/>
        <v>3.5911369603707546</v>
      </c>
    </row>
    <row r="7" spans="1:15" x14ac:dyDescent="0.25">
      <c r="A7">
        <v>0.05</v>
      </c>
      <c r="B7" s="4">
        <f t="shared" si="0"/>
        <v>0.12622064772118446</v>
      </c>
      <c r="C7" s="4">
        <f t="shared" si="1"/>
        <v>2.7015115293406988</v>
      </c>
      <c r="D7" s="4">
        <f t="shared" si="3"/>
        <v>2.8277321770618835</v>
      </c>
      <c r="E7" s="1">
        <f t="shared" si="2"/>
        <v>2.8277321770618835</v>
      </c>
    </row>
    <row r="8" spans="1:15" x14ac:dyDescent="0.25">
      <c r="A8">
        <v>0.06</v>
      </c>
      <c r="B8" s="4">
        <f t="shared" si="0"/>
        <v>0.13980586289508393</v>
      </c>
      <c r="C8" s="4">
        <f t="shared" si="1"/>
        <v>1.8117887723833681</v>
      </c>
      <c r="D8" s="4">
        <f t="shared" si="3"/>
        <v>1.9515946352784521</v>
      </c>
      <c r="E8" s="1">
        <f t="shared" si="2"/>
        <v>1.9515946352784532</v>
      </c>
    </row>
    <row r="9" spans="1:15" x14ac:dyDescent="0.25">
      <c r="A9">
        <v>7.0000000000000007E-2</v>
      </c>
      <c r="B9" s="4">
        <f t="shared" si="0"/>
        <v>0.14781745949826902</v>
      </c>
      <c r="C9" s="4">
        <f t="shared" si="1"/>
        <v>0.8498357145012041</v>
      </c>
      <c r="D9" s="4">
        <f t="shared" si="3"/>
        <v>0.99765317399947318</v>
      </c>
      <c r="E9" s="1">
        <f t="shared" si="2"/>
        <v>0.9976531739994744</v>
      </c>
    </row>
    <row r="10" spans="1:15" x14ac:dyDescent="0.25">
      <c r="A10">
        <v>0.08</v>
      </c>
      <c r="B10" s="4">
        <f t="shared" si="0"/>
        <v>0.14993604045622577</v>
      </c>
      <c r="C10" s="4">
        <f t="shared" si="1"/>
        <v>-0.14599761150644408</v>
      </c>
      <c r="D10" s="4">
        <f t="shared" si="3"/>
        <v>3.9384289497816916E-3</v>
      </c>
      <c r="E10" s="1">
        <f t="shared" si="2"/>
        <v>3.9384289497819561E-3</v>
      </c>
    </row>
    <row r="11" spans="1:15" x14ac:dyDescent="0.25">
      <c r="A11">
        <v>0.09</v>
      </c>
      <c r="B11" s="4">
        <f t="shared" si="0"/>
        <v>0.14607714463172927</v>
      </c>
      <c r="C11" s="4">
        <f t="shared" si="1"/>
        <v>-1.1360104734654344</v>
      </c>
      <c r="D11" s="4">
        <f t="shared" si="3"/>
        <v>-0.98993332883370511</v>
      </c>
      <c r="E11" s="1">
        <f t="shared" si="2"/>
        <v>-0.989933328833705</v>
      </c>
    </row>
    <row r="12" spans="1:15" x14ac:dyDescent="0.25">
      <c r="A12">
        <v>0.1</v>
      </c>
      <c r="B12" s="4">
        <f t="shared" si="0"/>
        <v>0.13639461402385225</v>
      </c>
      <c r="C12" s="4">
        <f t="shared" si="1"/>
        <v>-2.080734182735712</v>
      </c>
      <c r="D12" s="4">
        <f t="shared" si="3"/>
        <v>-1.9443395687118596</v>
      </c>
      <c r="E12" s="1">
        <f t="shared" si="2"/>
        <v>-1.9443395687118594</v>
      </c>
    </row>
    <row r="13" spans="1:15" x14ac:dyDescent="0.25">
      <c r="A13">
        <v>0.11</v>
      </c>
      <c r="B13" s="4">
        <f t="shared" si="0"/>
        <v>0.1212744605729385</v>
      </c>
      <c r="C13" s="4">
        <f t="shared" si="1"/>
        <v>-2.9425055862767291</v>
      </c>
      <c r="D13" s="4">
        <f t="shared" si="3"/>
        <v>-2.8212311257037905</v>
      </c>
      <c r="E13" s="1">
        <f t="shared" si="2"/>
        <v>-2.8212311257037901</v>
      </c>
    </row>
    <row r="14" spans="1:15" x14ac:dyDescent="0.25">
      <c r="A14">
        <v>0.12</v>
      </c>
      <c r="B14" s="4">
        <f t="shared" si="0"/>
        <v>0.10131947708267264</v>
      </c>
      <c r="C14" s="4">
        <f t="shared" si="1"/>
        <v>-3.6869685777062271</v>
      </c>
      <c r="D14" s="4">
        <f t="shared" si="3"/>
        <v>-3.5856491006235545</v>
      </c>
      <c r="E14" s="1">
        <f t="shared" si="2"/>
        <v>-3.585649100623554</v>
      </c>
    </row>
    <row r="15" spans="1:15" x14ac:dyDescent="0.25">
      <c r="A15">
        <v>0.13</v>
      </c>
      <c r="B15" s="4">
        <f t="shared" si="0"/>
        <v>7.7325205773219621E-2</v>
      </c>
      <c r="C15" s="4">
        <f t="shared" si="1"/>
        <v>-4.2844437668447366</v>
      </c>
      <c r="D15" s="4">
        <f t="shared" si="3"/>
        <v>-4.2071185610715167</v>
      </c>
      <c r="E15" s="1">
        <f t="shared" si="2"/>
        <v>-4.2071185610715167</v>
      </c>
    </row>
    <row r="16" spans="1:15" x14ac:dyDescent="0.25">
      <c r="A16">
        <v>0.14000000000000001</v>
      </c>
      <c r="B16" s="4">
        <f t="shared" si="0"/>
        <v>5.0248222523385698E-2</v>
      </c>
      <c r="C16" s="4">
        <f t="shared" si="1"/>
        <v>-4.7111117033432919</v>
      </c>
      <c r="D16" s="4">
        <f t="shared" si="3"/>
        <v>-4.6608634808199065</v>
      </c>
      <c r="E16" s="1">
        <f t="shared" si="2"/>
        <v>-4.6608634808199056</v>
      </c>
    </row>
    <row r="17" spans="1:5" x14ac:dyDescent="0.25">
      <c r="A17">
        <v>0.15</v>
      </c>
      <c r="B17" s="4">
        <f t="shared" si="0"/>
        <v>2.1168001208980082E-2</v>
      </c>
      <c r="C17" s="4">
        <f t="shared" si="1"/>
        <v>-4.9499624830022269</v>
      </c>
      <c r="D17" s="4">
        <f t="shared" si="3"/>
        <v>-4.928794481793247</v>
      </c>
      <c r="E17" s="1">
        <f t="shared" si="2"/>
        <v>-4.928794481793247</v>
      </c>
    </row>
    <row r="18" spans="1:5" x14ac:dyDescent="0.25">
      <c r="A18">
        <v>0.16</v>
      </c>
      <c r="B18" s="4">
        <f t="shared" si="0"/>
        <v>-8.7561215141370129E-3</v>
      </c>
      <c r="C18" s="4">
        <f t="shared" si="1"/>
        <v>-4.9914738789737658</v>
      </c>
      <c r="D18" s="4">
        <f t="shared" si="3"/>
        <v>-5.0002300004879032</v>
      </c>
      <c r="E18" s="1">
        <f t="shared" si="2"/>
        <v>-5.0002300004879023</v>
      </c>
    </row>
    <row r="19" spans="1:5" x14ac:dyDescent="0.25">
      <c r="A19">
        <v>0.17</v>
      </c>
      <c r="B19" s="4">
        <f t="shared" si="0"/>
        <v>-3.833116530402475E-2</v>
      </c>
      <c r="C19" s="4">
        <f t="shared" si="1"/>
        <v>-4.8339909628973041</v>
      </c>
      <c r="D19" s="4">
        <f t="shared" si="3"/>
        <v>-4.8723221282013291</v>
      </c>
      <c r="E19" s="1">
        <f t="shared" si="2"/>
        <v>-4.87232212820133</v>
      </c>
    </row>
    <row r="20" spans="1:5" x14ac:dyDescent="0.25">
      <c r="A20">
        <v>0.18</v>
      </c>
      <c r="B20" s="4">
        <f t="shared" si="0"/>
        <v>-6.6378066494227811E-2</v>
      </c>
      <c r="C20" s="4">
        <f t="shared" si="1"/>
        <v>-4.4837920816707362</v>
      </c>
      <c r="D20" s="4">
        <f t="shared" ref="D20:D83" si="4">B20+C20</f>
        <v>-4.5501701481649643</v>
      </c>
      <c r="E20" s="1">
        <f t="shared" si="2"/>
        <v>-4.5501701481649652</v>
      </c>
    </row>
    <row r="21" spans="1:5" x14ac:dyDescent="0.25">
      <c r="A21">
        <v>0.19</v>
      </c>
      <c r="B21" s="4">
        <f t="shared" si="0"/>
        <v>-9.1778683641407829E-2</v>
      </c>
      <c r="C21" s="4">
        <f t="shared" si="1"/>
        <v>-3.9548385595720843</v>
      </c>
      <c r="D21" s="4">
        <f t="shared" si="4"/>
        <v>-4.0466172432134924</v>
      </c>
      <c r="E21" s="1">
        <f t="shared" si="2"/>
        <v>-4.0466172432134906</v>
      </c>
    </row>
    <row r="22" spans="1:5" x14ac:dyDescent="0.25">
      <c r="A22">
        <v>0.2</v>
      </c>
      <c r="B22" s="4">
        <f t="shared" si="0"/>
        <v>-0.11352037429618922</v>
      </c>
      <c r="C22" s="4">
        <f t="shared" si="1"/>
        <v>-3.2682181043180596</v>
      </c>
      <c r="D22" s="4">
        <f t="shared" si="4"/>
        <v>-3.381738478614249</v>
      </c>
      <c r="E22" s="1">
        <f t="shared" si="2"/>
        <v>-3.3817384786142508</v>
      </c>
    </row>
    <row r="23" spans="1:5" x14ac:dyDescent="0.25">
      <c r="A23">
        <v>0.21</v>
      </c>
      <c r="B23" s="4">
        <f t="shared" si="0"/>
        <v>-0.13073636586203821</v>
      </c>
      <c r="C23" s="4">
        <f t="shared" si="1"/>
        <v>-2.4513041067034971</v>
      </c>
      <c r="D23" s="4">
        <f t="shared" si="4"/>
        <v>-2.5820404725655353</v>
      </c>
      <c r="E23" s="1">
        <f t="shared" si="2"/>
        <v>-2.5820404725655335</v>
      </c>
    </row>
    <row r="24" spans="1:5" x14ac:dyDescent="0.25">
      <c r="A24">
        <v>0.22</v>
      </c>
      <c r="B24" s="4">
        <f t="shared" si="0"/>
        <v>-0.14274031108342738</v>
      </c>
      <c r="C24" s="4">
        <f t="shared" si="1"/>
        <v>-1.5366643498920967</v>
      </c>
      <c r="D24" s="4">
        <f t="shared" si="4"/>
        <v>-1.679404660975524</v>
      </c>
      <c r="E24" s="1">
        <f t="shared" si="2"/>
        <v>-1.6794046609755267</v>
      </c>
    </row>
    <row r="25" spans="1:5" x14ac:dyDescent="0.25">
      <c r="A25">
        <v>0.23</v>
      </c>
      <c r="B25" s="4">
        <f t="shared" si="0"/>
        <v>-0.14905365054501968</v>
      </c>
      <c r="C25" s="4">
        <f t="shared" si="1"/>
        <v>-0.56076263467526988</v>
      </c>
      <c r="D25" s="4">
        <f t="shared" si="4"/>
        <v>-0.70981628522028961</v>
      </c>
      <c r="E25" s="1">
        <f t="shared" si="2"/>
        <v>-0.70981628522028772</v>
      </c>
    </row>
    <row r="26" spans="1:5" x14ac:dyDescent="0.25">
      <c r="A26">
        <v>0.24</v>
      </c>
      <c r="B26" s="4">
        <f t="shared" si="0"/>
        <v>-0.14942469132537609</v>
      </c>
      <c r="C26" s="4">
        <f t="shared" si="1"/>
        <v>0.43749491719723199</v>
      </c>
      <c r="D26" s="4">
        <f t="shared" si="4"/>
        <v>0.28807022587185593</v>
      </c>
      <c r="E26" s="1">
        <f t="shared" si="2"/>
        <v>0.28807022587185782</v>
      </c>
    </row>
    <row r="27" spans="1:5" x14ac:dyDescent="0.25">
      <c r="A27">
        <v>0.25</v>
      </c>
      <c r="B27" s="4">
        <f t="shared" si="0"/>
        <v>-0.14383864119947076</v>
      </c>
      <c r="C27" s="4">
        <f t="shared" si="1"/>
        <v>1.4183109273161312</v>
      </c>
      <c r="D27" s="4">
        <f t="shared" si="4"/>
        <v>1.2744722861166604</v>
      </c>
      <c r="E27" s="1">
        <f t="shared" si="2"/>
        <v>1.2744722861166582</v>
      </c>
    </row>
    <row r="28" spans="1:5" x14ac:dyDescent="0.25">
      <c r="A28">
        <v>0.26</v>
      </c>
      <c r="B28" s="4">
        <f t="shared" si="0"/>
        <v>-0.13251819835802298</v>
      </c>
      <c r="C28" s="4">
        <f t="shared" si="1"/>
        <v>2.3425833565018856</v>
      </c>
      <c r="D28" s="4">
        <f t="shared" si="4"/>
        <v>2.2100651581438626</v>
      </c>
      <c r="E28" s="1">
        <f t="shared" si="2"/>
        <v>2.2100651581438644</v>
      </c>
    </row>
    <row r="29" spans="1:5" x14ac:dyDescent="0.25">
      <c r="A29">
        <v>0.27</v>
      </c>
      <c r="B29" s="4">
        <f t="shared" si="0"/>
        <v>-0.11591467313339807</v>
      </c>
      <c r="C29" s="4">
        <f t="shared" si="1"/>
        <v>3.1734643797131734</v>
      </c>
      <c r="D29" s="4">
        <f t="shared" si="4"/>
        <v>3.0575497065797754</v>
      </c>
      <c r="E29" s="1">
        <f t="shared" si="2"/>
        <v>3.0575497065797732</v>
      </c>
    </row>
    <row r="30" spans="1:5" x14ac:dyDescent="0.25">
      <c r="A30">
        <v>0.28000000000000003</v>
      </c>
      <c r="B30" s="4">
        <f t="shared" si="0"/>
        <v>-9.4689995680848127E-2</v>
      </c>
      <c r="C30" s="4">
        <f t="shared" si="1"/>
        <v>3.8778293925512508</v>
      </c>
      <c r="D30" s="4">
        <f t="shared" si="4"/>
        <v>3.7831393968704026</v>
      </c>
      <c r="E30" s="1">
        <f t="shared" si="2"/>
        <v>3.7831393968704039</v>
      </c>
    </row>
    <row r="31" spans="1:5" x14ac:dyDescent="0.25">
      <c r="A31">
        <v>0.28999999999999998</v>
      </c>
      <c r="B31" s="4">
        <f t="shared" si="0"/>
        <v>-6.9690326912063602E-2</v>
      </c>
      <c r="C31" s="4">
        <f t="shared" si="1"/>
        <v>4.4275975847065947</v>
      </c>
      <c r="D31" s="4">
        <f t="shared" si="4"/>
        <v>4.3579072577945315</v>
      </c>
      <c r="E31" s="1">
        <f t="shared" si="2"/>
        <v>4.3579072577945315</v>
      </c>
    </row>
    <row r="32" spans="1:5" x14ac:dyDescent="0.25">
      <c r="A32">
        <v>0.3</v>
      </c>
      <c r="B32" s="4">
        <f t="shared" si="0"/>
        <v>-4.1912324729838878E-2</v>
      </c>
      <c r="C32" s="4">
        <f t="shared" si="1"/>
        <v>4.8008514332518297</v>
      </c>
      <c r="D32" s="4">
        <f t="shared" si="4"/>
        <v>4.7589391085219912</v>
      </c>
      <c r="E32" s="1">
        <f t="shared" si="2"/>
        <v>4.7589391085219903</v>
      </c>
    </row>
    <row r="33" spans="1:5" x14ac:dyDescent="0.25">
      <c r="A33">
        <v>0.31</v>
      </c>
      <c r="B33" s="4">
        <f t="shared" si="0"/>
        <v>-1.2463410422624459E-2</v>
      </c>
      <c r="C33" s="4">
        <f t="shared" si="1"/>
        <v>4.9827104851160877</v>
      </c>
      <c r="D33" s="4">
        <f t="shared" si="4"/>
        <v>4.9702470746934635</v>
      </c>
      <c r="E33" s="1">
        <f t="shared" si="2"/>
        <v>4.9702470746934635</v>
      </c>
    </row>
    <row r="34" spans="1:5" x14ac:dyDescent="0.25">
      <c r="A34">
        <v>0.32</v>
      </c>
      <c r="B34" s="4">
        <f t="shared" ref="B34:B65" si="5">K$2*SIN(N$2*A34)</f>
        <v>1.7482380727574045E-2</v>
      </c>
      <c r="C34" s="4">
        <f t="shared" ref="C34:C65" si="6">L$2*COS(N$2*A34)</f>
        <v>4.9659245937909633</v>
      </c>
      <c r="D34" s="4">
        <f t="shared" si="4"/>
        <v>4.9834069745185374</v>
      </c>
      <c r="E34" s="1">
        <f t="shared" ref="E34:E65" si="7">G$2*SIN(N$2*A34+I$2)</f>
        <v>4.9834069745185374</v>
      </c>
    </row>
    <row r="35" spans="1:5" x14ac:dyDescent="0.25">
      <c r="A35">
        <v>0.33</v>
      </c>
      <c r="B35" s="4">
        <f t="shared" si="5"/>
        <v>4.6731204527006805E-2</v>
      </c>
      <c r="C35" s="4">
        <f t="shared" si="6"/>
        <v>4.7511629597926461</v>
      </c>
      <c r="D35" s="4">
        <f t="shared" si="4"/>
        <v>4.7978941643196533</v>
      </c>
      <c r="E35" s="1">
        <f t="shared" si="7"/>
        <v>4.7978941643196533</v>
      </c>
    </row>
    <row r="36" spans="1:5" x14ac:dyDescent="0.25">
      <c r="A36">
        <v>0.34</v>
      </c>
      <c r="B36" s="4">
        <f t="shared" si="5"/>
        <v>7.411700267079134E-2</v>
      </c>
      <c r="C36" s="4">
        <f t="shared" si="6"/>
        <v>4.3469874517491238</v>
      </c>
      <c r="D36" s="4">
        <f t="shared" si="4"/>
        <v>4.4211044544199147</v>
      </c>
      <c r="E36" s="1">
        <f t="shared" si="7"/>
        <v>4.4211044544199165</v>
      </c>
    </row>
    <row r="37" spans="1:5" x14ac:dyDescent="0.25">
      <c r="A37">
        <v>0.35</v>
      </c>
      <c r="B37" s="4">
        <f t="shared" si="5"/>
        <v>9.8547989807818356E-2</v>
      </c>
      <c r="C37" s="4">
        <f t="shared" si="6"/>
        <v>3.7695112717165231</v>
      </c>
      <c r="D37" s="4">
        <f t="shared" si="4"/>
        <v>3.8680592615243414</v>
      </c>
      <c r="E37" s="1">
        <f t="shared" si="7"/>
        <v>3.8680592615243432</v>
      </c>
    </row>
    <row r="38" spans="1:5" x14ac:dyDescent="0.25">
      <c r="A38">
        <v>0.36</v>
      </c>
      <c r="B38" s="4">
        <f t="shared" si="5"/>
        <v>0.11905017957737289</v>
      </c>
      <c r="C38" s="4">
        <f t="shared" si="6"/>
        <v>3.0417565726612761</v>
      </c>
      <c r="D38" s="4">
        <f t="shared" si="4"/>
        <v>3.1608067522386492</v>
      </c>
      <c r="E38" s="1">
        <f t="shared" si="7"/>
        <v>3.1608067522386514</v>
      </c>
    </row>
    <row r="39" spans="1:5" x14ac:dyDescent="0.25">
      <c r="A39">
        <v>0.37</v>
      </c>
      <c r="B39" s="4">
        <f t="shared" si="5"/>
        <v>0.13480621437174403</v>
      </c>
      <c r="C39" s="4">
        <f t="shared" si="6"/>
        <v>2.1927366378719517</v>
      </c>
      <c r="D39" s="4">
        <f t="shared" si="4"/>
        <v>2.3275428522436958</v>
      </c>
      <c r="E39" s="1">
        <f t="shared" si="7"/>
        <v>2.3275428522436981</v>
      </c>
    </row>
    <row r="40" spans="1:5" x14ac:dyDescent="0.25">
      <c r="A40">
        <v>0.38</v>
      </c>
      <c r="B40" s="4">
        <f t="shared" si="5"/>
        <v>0.14518795080472294</v>
      </c>
      <c r="C40" s="4">
        <f t="shared" si="6"/>
        <v>1.2562992129112784</v>
      </c>
      <c r="D40" s="4">
        <f t="shared" si="4"/>
        <v>1.4014871637160013</v>
      </c>
      <c r="E40" s="1">
        <f t="shared" si="7"/>
        <v>1.4014871637160038</v>
      </c>
    </row>
    <row r="41" spans="1:5" x14ac:dyDescent="0.25">
      <c r="A41">
        <v>0.39</v>
      </c>
      <c r="B41" s="4">
        <f t="shared" si="5"/>
        <v>0.14978150180619074</v>
      </c>
      <c r="C41" s="4">
        <f t="shared" si="6"/>
        <v>0.2697771028132443</v>
      </c>
      <c r="D41" s="4">
        <f t="shared" si="4"/>
        <v>0.41955860461943506</v>
      </c>
      <c r="E41" s="1">
        <f t="shared" si="7"/>
        <v>0.4195586046194375</v>
      </c>
    </row>
    <row r="42" spans="1:5" x14ac:dyDescent="0.25">
      <c r="A42">
        <v>0.4</v>
      </c>
      <c r="B42" s="4">
        <f t="shared" si="5"/>
        <v>0.14840373699350726</v>
      </c>
      <c r="C42" s="4">
        <f t="shared" si="6"/>
        <v>-0.72750016904306769</v>
      </c>
      <c r="D42" s="4">
        <f t="shared" si="4"/>
        <v>-0.57909643204956041</v>
      </c>
      <c r="E42" s="1">
        <f t="shared" si="7"/>
        <v>-0.57909643204955796</v>
      </c>
    </row>
    <row r="43" spans="1:5" x14ac:dyDescent="0.25">
      <c r="A43">
        <v>0.41</v>
      </c>
      <c r="B43" s="4">
        <f t="shared" si="5"/>
        <v>0.14110958350196595</v>
      </c>
      <c r="C43" s="4">
        <f t="shared" si="6"/>
        <v>-1.6957743049191727</v>
      </c>
      <c r="D43" s="4">
        <f t="shared" si="4"/>
        <v>-1.5546647214172067</v>
      </c>
      <c r="E43" s="1">
        <f t="shared" si="7"/>
        <v>-1.5546647214172045</v>
      </c>
    </row>
    <row r="44" spans="1:5" x14ac:dyDescent="0.25">
      <c r="A44">
        <v>0.42</v>
      </c>
      <c r="B44" s="4">
        <f t="shared" si="5"/>
        <v>0.12818983621324206</v>
      </c>
      <c r="C44" s="4">
        <f t="shared" si="6"/>
        <v>-2.5964432705834279</v>
      </c>
      <c r="D44" s="4">
        <f t="shared" si="4"/>
        <v>-2.4682534343701859</v>
      </c>
      <c r="E44" s="1">
        <f t="shared" si="7"/>
        <v>-2.4682534343701836</v>
      </c>
    </row>
    <row r="45" spans="1:5" x14ac:dyDescent="0.25">
      <c r="A45">
        <v>0.43</v>
      </c>
      <c r="B45" s="4">
        <f t="shared" si="5"/>
        <v>0.110159564681117</v>
      </c>
      <c r="C45" s="4">
        <f t="shared" si="6"/>
        <v>-3.3936002366000624</v>
      </c>
      <c r="D45" s="4">
        <f t="shared" si="4"/>
        <v>-3.2834406719189455</v>
      </c>
      <c r="E45" s="1">
        <f t="shared" si="7"/>
        <v>-3.2834406719189433</v>
      </c>
    </row>
    <row r="46" spans="1:5" x14ac:dyDescent="0.25">
      <c r="A46">
        <v>0.44</v>
      </c>
      <c r="B46" s="4">
        <f t="shared" si="5"/>
        <v>8.7737578933764257E-2</v>
      </c>
      <c r="C46" s="4">
        <f t="shared" si="6"/>
        <v>-4.05546507030828</v>
      </c>
      <c r="D46" s="4">
        <f t="shared" si="4"/>
        <v>-3.9677274913745157</v>
      </c>
      <c r="E46" s="1">
        <f t="shared" si="7"/>
        <v>-3.9677274913745144</v>
      </c>
    </row>
    <row r="47" spans="1:5" x14ac:dyDescent="0.25">
      <c r="A47">
        <v>0.45</v>
      </c>
      <c r="B47" s="4">
        <f t="shared" si="5"/>
        <v>6.1817772786263485E-2</v>
      </c>
      <c r="C47" s="4">
        <f t="shared" si="6"/>
        <v>-4.5556513094233848</v>
      </c>
      <c r="D47" s="4">
        <f t="shared" si="4"/>
        <v>-4.4938335366371209</v>
      </c>
      <c r="E47" s="1">
        <f t="shared" si="7"/>
        <v>-4.4938335366371209</v>
      </c>
    </row>
    <row r="48" spans="1:5" x14ac:dyDescent="0.25">
      <c r="A48">
        <v>0.46</v>
      </c>
      <c r="B48" s="4">
        <f t="shared" si="5"/>
        <v>3.3433487115036888E-2</v>
      </c>
      <c r="C48" s="4">
        <f t="shared" si="6"/>
        <v>-4.8742181070208197</v>
      </c>
      <c r="D48" s="4">
        <f t="shared" si="4"/>
        <v>-4.8407846199057829</v>
      </c>
      <c r="E48" s="1">
        <f t="shared" si="7"/>
        <v>-4.840784619905782</v>
      </c>
    </row>
    <row r="49" spans="1:5" x14ac:dyDescent="0.25">
      <c r="A49">
        <v>0.47</v>
      </c>
      <c r="B49" s="4">
        <f t="shared" si="5"/>
        <v>3.7163138180039308E-3</v>
      </c>
      <c r="C49" s="4">
        <f t="shared" si="6"/>
        <v>-4.9984652101760325</v>
      </c>
      <c r="D49" s="4">
        <f t="shared" si="4"/>
        <v>-4.9947488963580282</v>
      </c>
      <c r="E49" s="1">
        <f t="shared" si="7"/>
        <v>-4.9947488963580282</v>
      </c>
    </row>
    <row r="50" spans="1:5" x14ac:dyDescent="0.25">
      <c r="A50">
        <v>0.48</v>
      </c>
      <c r="B50" s="4">
        <f t="shared" si="5"/>
        <v>-2.6149017183446945E-2</v>
      </c>
      <c r="C50" s="4">
        <f t="shared" si="6"/>
        <v>-4.9234392789706352</v>
      </c>
      <c r="D50" s="4">
        <f t="shared" si="4"/>
        <v>-4.949588296154082</v>
      </c>
      <c r="E50" s="1">
        <f t="shared" si="7"/>
        <v>-4.949588296154082</v>
      </c>
    </row>
    <row r="51" spans="1:5" x14ac:dyDescent="0.25">
      <c r="A51">
        <v>0.49</v>
      </c>
      <c r="B51" s="4">
        <f t="shared" si="5"/>
        <v>-5.4971869387789259E-2</v>
      </c>
      <c r="C51" s="4">
        <f t="shared" si="6"/>
        <v>-4.6521313605237662</v>
      </c>
      <c r="D51" s="4">
        <f t="shared" si="4"/>
        <v>-4.7071032299115556</v>
      </c>
      <c r="E51" s="1">
        <f t="shared" si="7"/>
        <v>-4.7071032299115565</v>
      </c>
    </row>
    <row r="52" spans="1:5" x14ac:dyDescent="0.25">
      <c r="A52">
        <v>0.5</v>
      </c>
      <c r="B52" s="4">
        <f t="shared" si="5"/>
        <v>-8.1603166633405458E-2</v>
      </c>
      <c r="C52" s="4">
        <f t="shared" si="6"/>
        <v>-4.1953576453822619</v>
      </c>
      <c r="D52" s="4">
        <f t="shared" si="4"/>
        <v>-4.276960812015667</v>
      </c>
      <c r="E52" s="1">
        <f t="shared" si="7"/>
        <v>-4.2769608120156688</v>
      </c>
    </row>
    <row r="53" spans="1:5" x14ac:dyDescent="0.25">
      <c r="A53">
        <v>0.51</v>
      </c>
      <c r="B53" s="4">
        <f t="shared" si="5"/>
        <v>-0.10498120313903135</v>
      </c>
      <c r="C53" s="4">
        <f t="shared" si="6"/>
        <v>-3.5713282601360015</v>
      </c>
      <c r="D53" s="4">
        <f t="shared" si="4"/>
        <v>-3.6763094632750328</v>
      </c>
      <c r="E53" s="1">
        <f t="shared" si="7"/>
        <v>-3.6763094632750342</v>
      </c>
    </row>
    <row r="54" spans="1:5" x14ac:dyDescent="0.25">
      <c r="A54">
        <v>0.52</v>
      </c>
      <c r="B54" s="4">
        <f t="shared" si="5"/>
        <v>-0.12417397036284805</v>
      </c>
      <c r="C54" s="4">
        <f t="shared" si="6"/>
        <v>-2.804921287136144</v>
      </c>
      <c r="D54" s="4">
        <f t="shared" si="4"/>
        <v>-2.9290952574989921</v>
      </c>
      <c r="E54" s="1">
        <f t="shared" si="7"/>
        <v>-2.9290952574989939</v>
      </c>
    </row>
    <row r="55" spans="1:5" x14ac:dyDescent="0.25">
      <c r="A55">
        <v>0.53</v>
      </c>
      <c r="B55" s="4">
        <f t="shared" si="5"/>
        <v>-0.13841631324192111</v>
      </c>
      <c r="C55" s="4">
        <f t="shared" si="6"/>
        <v>-1.9266909538591401</v>
      </c>
      <c r="D55" s="4">
        <f t="shared" si="4"/>
        <v>-2.0651072671010611</v>
      </c>
      <c r="E55" s="1">
        <f t="shared" si="7"/>
        <v>-2.0651072671010637</v>
      </c>
    </row>
    <row r="56" spans="1:5" x14ac:dyDescent="0.25">
      <c r="A56">
        <v>0.54</v>
      </c>
      <c r="B56" s="4">
        <f t="shared" si="5"/>
        <v>-0.14714043450997372</v>
      </c>
      <c r="C56" s="4">
        <f t="shared" si="6"/>
        <v>-0.97164953227667394</v>
      </c>
      <c r="D56" s="4">
        <f t="shared" si="4"/>
        <v>-1.1187899667866477</v>
      </c>
      <c r="E56" s="1">
        <f t="shared" si="7"/>
        <v>-1.1187899667866501</v>
      </c>
    </row>
    <row r="57" spans="1:5" x14ac:dyDescent="0.25">
      <c r="A57">
        <v>0.55000000000000004</v>
      </c>
      <c r="B57" s="4">
        <f t="shared" si="5"/>
        <v>-0.14999853098260552</v>
      </c>
      <c r="C57" s="4">
        <f t="shared" si="6"/>
        <v>2.2128489940253928E-2</v>
      </c>
      <c r="D57" s="4">
        <f t="shared" si="4"/>
        <v>-0.12787004104235158</v>
      </c>
      <c r="E57" s="1">
        <f t="shared" si="7"/>
        <v>-0.12787004104235408</v>
      </c>
    </row>
    <row r="58" spans="1:5" x14ac:dyDescent="0.25">
      <c r="A58">
        <v>0.56000000000000005</v>
      </c>
      <c r="B58" s="4">
        <f t="shared" si="5"/>
        <v>-0.14687665937269753</v>
      </c>
      <c r="C58" s="4">
        <f t="shared" si="6"/>
        <v>1.0150243190937607</v>
      </c>
      <c r="D58" s="4">
        <f t="shared" si="4"/>
        <v>0.86814765972106311</v>
      </c>
      <c r="E58" s="1">
        <f t="shared" si="7"/>
        <v>0.86814765972106067</v>
      </c>
    </row>
    <row r="59" spans="1:5" x14ac:dyDescent="0.25">
      <c r="A59">
        <v>0.56999999999999995</v>
      </c>
      <c r="B59" s="4">
        <f t="shared" si="5"/>
        <v>-0.13789927884970146</v>
      </c>
      <c r="C59" s="4">
        <f t="shared" si="6"/>
        <v>1.9674543317394464</v>
      </c>
      <c r="D59" s="4">
        <f t="shared" si="4"/>
        <v>1.8295550528897448</v>
      </c>
      <c r="E59" s="1">
        <f t="shared" si="7"/>
        <v>1.8295550528897426</v>
      </c>
    </row>
    <row r="60" spans="1:5" x14ac:dyDescent="0.25">
      <c r="A60">
        <v>0.57999999999999996</v>
      </c>
      <c r="B60" s="4">
        <f t="shared" si="5"/>
        <v>-0.12342428924530632</v>
      </c>
      <c r="C60" s="4">
        <f t="shared" si="6"/>
        <v>2.8414481488398682</v>
      </c>
      <c r="D60" s="4">
        <f t="shared" si="4"/>
        <v>2.7180238595945618</v>
      </c>
      <c r="E60" s="1">
        <f t="shared" si="7"/>
        <v>2.7180238595945596</v>
      </c>
    </row>
    <row r="61" spans="1:5" x14ac:dyDescent="0.25">
      <c r="A61">
        <v>0.59</v>
      </c>
      <c r="B61" s="4">
        <f t="shared" si="5"/>
        <v>-0.10402876271656854</v>
      </c>
      <c r="C61" s="4">
        <f t="shared" si="6"/>
        <v>3.6021623949541874</v>
      </c>
      <c r="D61" s="4">
        <f t="shared" si="4"/>
        <v>3.4981336322376189</v>
      </c>
      <c r="E61" s="1">
        <f t="shared" si="7"/>
        <v>3.4981336322376166</v>
      </c>
    </row>
    <row r="62" spans="1:5" x14ac:dyDescent="0.25">
      <c r="A62">
        <v>0.6</v>
      </c>
      <c r="B62" s="4">
        <f t="shared" si="5"/>
        <v>-8.0485937700065235E-2</v>
      </c>
      <c r="C62" s="4">
        <f t="shared" si="6"/>
        <v>4.2192697936624608</v>
      </c>
      <c r="D62" s="4">
        <f t="shared" si="4"/>
        <v>4.1387838559623953</v>
      </c>
      <c r="E62" s="1">
        <f t="shared" si="7"/>
        <v>4.1387838559623935</v>
      </c>
    </row>
    <row r="63" spans="1:5" x14ac:dyDescent="0.25">
      <c r="A63">
        <v>0.61</v>
      </c>
      <c r="B63" s="4">
        <f t="shared" si="5"/>
        <v>-5.3734392335524302E-2</v>
      </c>
      <c r="C63" s="4">
        <f t="shared" si="6"/>
        <v>4.6681682203731869</v>
      </c>
      <c r="D63" s="4">
        <f t="shared" si="4"/>
        <v>4.6144338280376624</v>
      </c>
      <c r="E63" s="1">
        <f t="shared" si="7"/>
        <v>4.6144338280376607</v>
      </c>
    </row>
    <row r="64" spans="1:5" x14ac:dyDescent="0.25">
      <c r="A64">
        <v>0.62</v>
      </c>
      <c r="B64" s="4">
        <f t="shared" si="5"/>
        <v>-2.4840626317246411E-2</v>
      </c>
      <c r="C64" s="4">
        <f t="shared" si="6"/>
        <v>4.9309615113943188</v>
      </c>
      <c r="D64" s="4">
        <f t="shared" si="4"/>
        <v>4.9061208850770726</v>
      </c>
      <c r="E64" s="1">
        <f t="shared" si="7"/>
        <v>4.9061208850770708</v>
      </c>
    </row>
    <row r="65" spans="1:5" x14ac:dyDescent="0.25">
      <c r="A65">
        <v>0.63</v>
      </c>
      <c r="B65" s="4">
        <f t="shared" si="5"/>
        <v>5.0434570831705038E-3</v>
      </c>
      <c r="C65" s="4">
        <f t="shared" si="6"/>
        <v>4.9971729275050238</v>
      </c>
      <c r="D65" s="4">
        <f t="shared" si="4"/>
        <v>5.002216384588194</v>
      </c>
      <c r="E65" s="1">
        <f t="shared" si="7"/>
        <v>5.0022163845881948</v>
      </c>
    </row>
    <row r="66" spans="1:5" x14ac:dyDescent="0.25">
      <c r="A66">
        <v>0.64</v>
      </c>
      <c r="B66" s="4">
        <f t="shared" ref="B66:B97" si="8">K$2*SIN(N$2*A66)</f>
        <v>3.4726473765230838E-2</v>
      </c>
      <c r="C66" s="4">
        <f t="shared" ref="C66:C100" si="9">L$2*COS(N$2*A66)</f>
        <v>4.864162828487177</v>
      </c>
      <c r="D66" s="4">
        <f t="shared" si="4"/>
        <v>4.8988893022524076</v>
      </c>
      <c r="E66" s="1">
        <f t="shared" ref="E66:E100" si="10">G$2*SIN(N$2*A66+I$2)</f>
        <v>4.8988893022524085</v>
      </c>
    </row>
    <row r="67" spans="1:5" x14ac:dyDescent="0.25">
      <c r="A67">
        <v>0.65</v>
      </c>
      <c r="B67" s="4">
        <f t="shared" si="8"/>
        <v>6.3025055523996135E-2</v>
      </c>
      <c r="C67" s="4">
        <f t="shared" si="9"/>
        <v>4.5372339072509806</v>
      </c>
      <c r="D67" s="4">
        <f t="shared" si="4"/>
        <v>4.6002589627749764</v>
      </c>
      <c r="E67" s="1">
        <f t="shared" si="10"/>
        <v>4.6002589627749781</v>
      </c>
    </row>
    <row r="68" spans="1:5" x14ac:dyDescent="0.25">
      <c r="A68">
        <v>0.66</v>
      </c>
      <c r="B68" s="4">
        <f t="shared" si="8"/>
        <v>8.8811027206083665E-2</v>
      </c>
      <c r="C68" s="4">
        <f t="shared" si="9"/>
        <v>4.0294197882022491</v>
      </c>
      <c r="D68" s="4">
        <f t="shared" si="4"/>
        <v>4.1182308154083325</v>
      </c>
      <c r="E68" s="1">
        <f t="shared" si="10"/>
        <v>4.1182308154083334</v>
      </c>
    </row>
    <row r="69" spans="1:5" x14ac:dyDescent="0.25">
      <c r="A69">
        <v>0.67</v>
      </c>
      <c r="B69" s="4">
        <f t="shared" si="8"/>
        <v>0.1110563834928673</v>
      </c>
      <c r="C69" s="4">
        <f t="shared" si="9"/>
        <v>3.3609654177673405</v>
      </c>
      <c r="D69" s="4">
        <f t="shared" si="4"/>
        <v>3.4720218012602078</v>
      </c>
      <c r="E69" s="1">
        <f t="shared" si="10"/>
        <v>3.4720218012602091</v>
      </c>
    </row>
    <row r="70" spans="1:5" x14ac:dyDescent="0.25">
      <c r="A70">
        <v>0.68</v>
      </c>
      <c r="B70" s="4">
        <f t="shared" si="8"/>
        <v>0.1288742722284745</v>
      </c>
      <c r="C70" s="4">
        <f t="shared" si="9"/>
        <v>2.5585199622657373</v>
      </c>
      <c r="D70" s="4">
        <f t="shared" si="4"/>
        <v>2.6873942344942119</v>
      </c>
      <c r="E70" s="1">
        <f t="shared" si="10"/>
        <v>2.6873942344942141</v>
      </c>
    </row>
    <row r="71" spans="1:5" x14ac:dyDescent="0.25">
      <c r="A71">
        <v>0.69</v>
      </c>
      <c r="B71" s="4">
        <f t="shared" si="8"/>
        <v>0.14155435041661563</v>
      </c>
      <c r="C71" s="4">
        <f t="shared" si="9"/>
        <v>1.6540743897452432</v>
      </c>
      <c r="D71" s="4">
        <f t="shared" si="4"/>
        <v>1.7956287401618589</v>
      </c>
      <c r="E71" s="1">
        <f t="shared" si="10"/>
        <v>1.7956287401618614</v>
      </c>
    </row>
    <row r="72" spans="1:5" x14ac:dyDescent="0.25">
      <c r="A72">
        <v>0.7</v>
      </c>
      <c r="B72" s="4">
        <f t="shared" si="8"/>
        <v>0.14859110335423054</v>
      </c>
      <c r="C72" s="4">
        <f t="shared" si="9"/>
        <v>0.683686091039168</v>
      </c>
      <c r="D72" s="4">
        <f t="shared" si="4"/>
        <v>0.83227719439339853</v>
      </c>
      <c r="E72" s="1">
        <f t="shared" si="10"/>
        <v>0.83227719439340098</v>
      </c>
    </row>
    <row r="73" spans="1:5" x14ac:dyDescent="0.25">
      <c r="A73">
        <v>0.71</v>
      </c>
      <c r="B73" s="4">
        <f t="shared" si="8"/>
        <v>0.14970399790745426</v>
      </c>
      <c r="C73" s="4">
        <f t="shared" si="9"/>
        <v>-0.3139586146204088</v>
      </c>
      <c r="D73" s="4">
        <f t="shared" si="4"/>
        <v>-0.16425461671295455</v>
      </c>
      <c r="E73" s="1">
        <f t="shared" si="10"/>
        <v>-0.16425461671295208</v>
      </c>
    </row>
    <row r="74" spans="1:5" x14ac:dyDescent="0.25">
      <c r="A74">
        <v>0.72</v>
      </c>
      <c r="B74" s="4">
        <f t="shared" si="8"/>
        <v>0.1448486664823917</v>
      </c>
      <c r="C74" s="4">
        <f t="shared" si="9"/>
        <v>-1.2990867810687705</v>
      </c>
      <c r="D74" s="4">
        <f t="shared" si="4"/>
        <v>-1.1542381145863789</v>
      </c>
      <c r="E74" s="1">
        <f t="shared" si="10"/>
        <v>-1.1542381145863765</v>
      </c>
    </row>
    <row r="75" spans="1:5" x14ac:dyDescent="0.25">
      <c r="A75">
        <v>0.73</v>
      </c>
      <c r="B75" s="4">
        <f t="shared" si="8"/>
        <v>0.13421867582107563</v>
      </c>
      <c r="C75" s="4">
        <f t="shared" si="9"/>
        <v>-2.2324244570613279</v>
      </c>
      <c r="D75" s="4">
        <f t="shared" si="4"/>
        <v>-2.0982057812402521</v>
      </c>
      <c r="E75" s="1">
        <f t="shared" si="10"/>
        <v>-2.0982057812402499</v>
      </c>
    </row>
    <row r="76" spans="1:5" x14ac:dyDescent="0.25">
      <c r="A76">
        <v>0.74</v>
      </c>
      <c r="B76" s="4">
        <f t="shared" si="8"/>
        <v>0.11823781010629744</v>
      </c>
      <c r="C76" s="4">
        <f t="shared" si="9"/>
        <v>-3.0767624147736039</v>
      </c>
      <c r="D76" s="4">
        <f t="shared" si="4"/>
        <v>-2.9585246046673066</v>
      </c>
      <c r="E76" s="1">
        <f t="shared" si="10"/>
        <v>-2.9585246046673115</v>
      </c>
    </row>
    <row r="77" spans="1:5" x14ac:dyDescent="0.25">
      <c r="A77">
        <v>0.75</v>
      </c>
      <c r="B77" s="4">
        <f t="shared" si="8"/>
        <v>9.7543176023567518E-2</v>
      </c>
      <c r="C77" s="4">
        <f t="shared" si="9"/>
        <v>-3.7984395642941067</v>
      </c>
      <c r="D77" s="4">
        <f t="shared" si="4"/>
        <v>-3.700896388270539</v>
      </c>
      <c r="E77" s="1">
        <f t="shared" si="10"/>
        <v>-3.7008963882705435</v>
      </c>
    </row>
    <row r="78" spans="1:5" x14ac:dyDescent="0.25">
      <c r="A78">
        <v>0.76</v>
      </c>
      <c r="B78" s="4">
        <f t="shared" si="8"/>
        <v>7.295980332806995E-2</v>
      </c>
      <c r="C78" s="4">
        <f t="shared" si="9"/>
        <v>-4.3686849150554004</v>
      </c>
      <c r="D78" s="4">
        <f t="shared" si="4"/>
        <v>-4.2957251117273305</v>
      </c>
      <c r="E78" s="1">
        <f t="shared" si="10"/>
        <v>-4.2957251117273341</v>
      </c>
    </row>
    <row r="79" spans="1:5" x14ac:dyDescent="0.25">
      <c r="A79">
        <v>0.77</v>
      </c>
      <c r="B79" s="4">
        <f t="shared" si="8"/>
        <v>4.5467753511855336E-2</v>
      </c>
      <c r="C79" s="4">
        <f t="shared" si="9"/>
        <v>-4.7647645844359019</v>
      </c>
      <c r="D79" s="4">
        <f t="shared" si="4"/>
        <v>-4.7192968309240468</v>
      </c>
      <c r="E79" s="1">
        <f t="shared" si="10"/>
        <v>-4.7192968309240459</v>
      </c>
    </row>
    <row r="80" spans="1:5" x14ac:dyDescent="0.25">
      <c r="A80">
        <v>0.78</v>
      </c>
      <c r="B80" s="4">
        <f t="shared" si="8"/>
        <v>1.6163047844916345E-2</v>
      </c>
      <c r="C80" s="4">
        <f t="shared" si="9"/>
        <v>-4.9708881259190765</v>
      </c>
      <c r="D80" s="4">
        <f t="shared" si="4"/>
        <v>-4.9547250780741603</v>
      </c>
      <c r="E80" s="1">
        <f t="shared" si="10"/>
        <v>-4.9547250780741612</v>
      </c>
    </row>
    <row r="81" spans="1:5" x14ac:dyDescent="0.25">
      <c r="A81">
        <v>0.79</v>
      </c>
      <c r="B81" s="4">
        <f t="shared" si="8"/>
        <v>-1.3786027534152244E-2</v>
      </c>
      <c r="C81" s="4">
        <f t="shared" si="9"/>
        <v>-4.9788380443664426</v>
      </c>
      <c r="D81" s="4">
        <f t="shared" si="4"/>
        <v>-4.992624071900595</v>
      </c>
      <c r="E81" s="1">
        <f t="shared" si="10"/>
        <v>-4.992624071900595</v>
      </c>
    </row>
    <row r="82" spans="1:5" x14ac:dyDescent="0.25">
      <c r="A82">
        <v>0.8</v>
      </c>
      <c r="B82" s="4">
        <f t="shared" si="8"/>
        <v>-4.3185497499759792E-2</v>
      </c>
      <c r="C82" s="4">
        <f t="shared" si="9"/>
        <v>-4.7882974016169229</v>
      </c>
      <c r="D82" s="4">
        <f t="shared" si="4"/>
        <v>-4.8314828991166827</v>
      </c>
      <c r="E82" s="1">
        <f t="shared" si="10"/>
        <v>-4.8314828991166818</v>
      </c>
    </row>
    <row r="83" spans="1:5" x14ac:dyDescent="0.25">
      <c r="A83">
        <v>0.81</v>
      </c>
      <c r="B83" s="4">
        <f t="shared" si="8"/>
        <v>-7.0863297959770394E-2</v>
      </c>
      <c r="C83" s="4">
        <f t="shared" si="9"/>
        <v>-4.4068624518111648</v>
      </c>
      <c r="D83" s="4">
        <f t="shared" si="4"/>
        <v>-4.4777257497709355</v>
      </c>
      <c r="E83" s="1">
        <f t="shared" si="10"/>
        <v>-4.4777257497709329</v>
      </c>
    </row>
    <row r="84" spans="1:5" x14ac:dyDescent="0.25">
      <c r="A84">
        <v>0.82</v>
      </c>
      <c r="B84" s="4">
        <f t="shared" si="8"/>
        <v>-9.5716002352192117E-2</v>
      </c>
      <c r="C84" s="4">
        <f t="shared" si="9"/>
        <v>-3.8497398027103586</v>
      </c>
      <c r="D84" s="4">
        <f t="shared" ref="D84:D100" si="11">B84+C84</f>
        <v>-3.9454558050625508</v>
      </c>
      <c r="E84" s="1">
        <f t="shared" si="10"/>
        <v>-3.9454558050625472</v>
      </c>
    </row>
    <row r="85" spans="1:5" x14ac:dyDescent="0.25">
      <c r="A85">
        <v>0.83</v>
      </c>
      <c r="B85" s="4">
        <f t="shared" si="8"/>
        <v>-0.11675281178014443</v>
      </c>
      <c r="C85" s="4">
        <f t="shared" si="9"/>
        <v>-3.139140176231944</v>
      </c>
      <c r="D85" s="4">
        <f t="shared" si="11"/>
        <v>-3.2558929880120884</v>
      </c>
      <c r="E85" s="1">
        <f t="shared" si="10"/>
        <v>-3.255892988012083</v>
      </c>
    </row>
    <row r="86" spans="1:5" x14ac:dyDescent="0.25">
      <c r="A86">
        <v>0.84</v>
      </c>
      <c r="B86" s="4">
        <f t="shared" si="8"/>
        <v>-0.13313505503722567</v>
      </c>
      <c r="C86" s="4">
        <f t="shared" si="9"/>
        <v>-2.3033929370568127</v>
      </c>
      <c r="D86" s="4">
        <f t="shared" si="11"/>
        <v>-2.4365279920940384</v>
      </c>
      <c r="E86" s="1">
        <f t="shared" si="10"/>
        <v>-2.4365279920940326</v>
      </c>
    </row>
    <row r="87" spans="1:5" x14ac:dyDescent="0.25">
      <c r="A87">
        <v>0.85</v>
      </c>
      <c r="B87" s="4">
        <f t="shared" si="8"/>
        <v>-0.14420962378193353</v>
      </c>
      <c r="C87" s="4">
        <f t="shared" si="9"/>
        <v>-1.3758166902579847</v>
      </c>
      <c r="D87" s="4">
        <f t="shared" si="11"/>
        <v>-1.5200263140399182</v>
      </c>
      <c r="E87" s="1">
        <f t="shared" si="10"/>
        <v>-1.5200263140399122</v>
      </c>
    </row>
    <row r="88" spans="1:5" x14ac:dyDescent="0.25">
      <c r="A88">
        <v>0.86</v>
      </c>
      <c r="B88" s="4">
        <f t="shared" si="8"/>
        <v>-0.14953500990623941</v>
      </c>
      <c r="C88" s="4">
        <f t="shared" si="9"/>
        <v>-0.39339097365920073</v>
      </c>
      <c r="D88" s="4">
        <f t="shared" si="11"/>
        <v>-0.54292598356544008</v>
      </c>
      <c r="E88" s="1">
        <f t="shared" si="10"/>
        <v>-0.54292598356543387</v>
      </c>
    </row>
    <row r="89" spans="1:5" x14ac:dyDescent="0.25">
      <c r="A89">
        <v>0.87</v>
      </c>
      <c r="B89" s="4">
        <f t="shared" si="8"/>
        <v>-0.14889890707059497</v>
      </c>
      <c r="C89" s="4">
        <f t="shared" si="9"/>
        <v>0.60471799964237072</v>
      </c>
      <c r="D89" s="4">
        <f t="shared" si="11"/>
        <v>0.45581909257177577</v>
      </c>
      <c r="E89" s="1">
        <f t="shared" si="10"/>
        <v>0.4558190925717821</v>
      </c>
    </row>
    <row r="90" spans="1:5" x14ac:dyDescent="0.25">
      <c r="A90">
        <v>0.88</v>
      </c>
      <c r="B90" s="4">
        <f t="shared" si="8"/>
        <v>-0.14232667468771859</v>
      </c>
      <c r="C90" s="4">
        <f t="shared" si="9"/>
        <v>1.5787187745962168</v>
      </c>
      <c r="D90" s="4">
        <f t="shared" si="11"/>
        <v>1.4363920999084983</v>
      </c>
      <c r="E90" s="1">
        <f t="shared" si="10"/>
        <v>1.4363920999085042</v>
      </c>
    </row>
    <row r="91" spans="1:5" x14ac:dyDescent="0.25">
      <c r="A91">
        <v>0.89</v>
      </c>
      <c r="B91" s="4">
        <f t="shared" si="8"/>
        <v>-0.13008032692283719</v>
      </c>
      <c r="C91" s="4">
        <f t="shared" si="9"/>
        <v>2.4897810139420775</v>
      </c>
      <c r="D91" s="4">
        <f t="shared" si="11"/>
        <v>2.3597006870192403</v>
      </c>
      <c r="E91" s="1">
        <f t="shared" si="10"/>
        <v>2.3597006870192456</v>
      </c>
    </row>
    <row r="92" spans="1:5" x14ac:dyDescent="0.25">
      <c r="A92">
        <v>0.9</v>
      </c>
      <c r="B92" s="4">
        <f t="shared" si="8"/>
        <v>-0.11264808701575141</v>
      </c>
      <c r="C92" s="4">
        <f t="shared" si="9"/>
        <v>3.3015835412204009</v>
      </c>
      <c r="D92" s="4">
        <f t="shared" si="11"/>
        <v>3.1889354542046493</v>
      </c>
      <c r="E92" s="1">
        <f t="shared" si="10"/>
        <v>3.1889354542046546</v>
      </c>
    </row>
    <row r="93" spans="1:5" x14ac:dyDescent="0.25">
      <c r="A93">
        <v>0.91</v>
      </c>
      <c r="B93" s="4">
        <f t="shared" si="8"/>
        <v>-9.0724923360942608E-2</v>
      </c>
      <c r="C93" s="4">
        <f t="shared" si="9"/>
        <v>3.9817623514596159</v>
      </c>
      <c r="D93" s="4">
        <f t="shared" si="11"/>
        <v>3.8910374280986733</v>
      </c>
      <c r="E93" s="1">
        <f t="shared" si="10"/>
        <v>3.8910374280986773</v>
      </c>
    </row>
    <row r="94" spans="1:5" x14ac:dyDescent="0.25">
      <c r="A94">
        <v>0.92</v>
      </c>
      <c r="B94" s="4">
        <f t="shared" si="8"/>
        <v>-6.518484331078403E-2</v>
      </c>
      <c r="C94" s="4">
        <f t="shared" si="9"/>
        <v>4.5032008619238502</v>
      </c>
      <c r="D94" s="4">
        <f t="shared" si="11"/>
        <v>4.4380160186130659</v>
      </c>
      <c r="E94" s="1">
        <f t="shared" si="10"/>
        <v>4.4380160186130686</v>
      </c>
    </row>
    <row r="95" spans="1:5" x14ac:dyDescent="0.25">
      <c r="A95">
        <v>0.93</v>
      </c>
      <c r="B95" s="4">
        <f t="shared" si="8"/>
        <v>-3.7046049260493132E-2</v>
      </c>
      <c r="C95" s="4">
        <f t="shared" si="9"/>
        <v>4.8451109646952499</v>
      </c>
      <c r="D95" s="4">
        <f t="shared" si="11"/>
        <v>4.8080649154347572</v>
      </c>
      <c r="E95" s="1">
        <f t="shared" si="10"/>
        <v>4.8080649154347581</v>
      </c>
    </row>
    <row r="96" spans="1:5" x14ac:dyDescent="0.25">
      <c r="A96">
        <v>0.94</v>
      </c>
      <c r="B96" s="4">
        <f t="shared" si="8"/>
        <v>-7.4303461317556446E-3</v>
      </c>
      <c r="C96" s="4">
        <f t="shared" si="9"/>
        <v>4.9938617829360501</v>
      </c>
      <c r="D96" s="4">
        <f t="shared" si="11"/>
        <v>4.9864314368042946</v>
      </c>
      <c r="E96" s="1">
        <f t="shared" si="10"/>
        <v>4.9864314368042955</v>
      </c>
    </row>
    <row r="97" spans="1:5" x14ac:dyDescent="0.25">
      <c r="A97">
        <v>0.95</v>
      </c>
      <c r="B97" s="4">
        <f t="shared" si="8"/>
        <v>2.2481581449442851E-2</v>
      </c>
      <c r="C97" s="4">
        <f t="shared" si="9"/>
        <v>4.9435230909333461</v>
      </c>
      <c r="D97" s="4">
        <f t="shared" si="11"/>
        <v>4.9660046723827893</v>
      </c>
      <c r="E97" s="1">
        <f t="shared" si="10"/>
        <v>4.9660046723827884</v>
      </c>
    </row>
    <row r="98" spans="1:5" x14ac:dyDescent="0.25">
      <c r="A98">
        <v>0.96</v>
      </c>
      <c r="B98" s="4">
        <f t="shared" ref="B98:B100" si="12">K$2*SIN(N$2*A98)</f>
        <v>5.1497239322984306E-2</v>
      </c>
      <c r="C98" s="4">
        <f t="shared" si="9"/>
        <v>4.6961017334843538</v>
      </c>
      <c r="D98" s="4">
        <f t="shared" si="11"/>
        <v>4.7475989728073378</v>
      </c>
      <c r="E98" s="1">
        <f t="shared" si="10"/>
        <v>4.747598972807336</v>
      </c>
    </row>
    <row r="99" spans="1:5" x14ac:dyDescent="0.25">
      <c r="A99">
        <v>0.97</v>
      </c>
      <c r="B99" s="4">
        <f t="shared" si="12"/>
        <v>7.8459864773654464E-2</v>
      </c>
      <c r="C99" s="4">
        <f t="shared" si="9"/>
        <v>4.2614616193273216</v>
      </c>
      <c r="D99" s="4">
        <f t="shared" si="11"/>
        <v>4.3399214841009757</v>
      </c>
      <c r="E99" s="1">
        <f t="shared" si="10"/>
        <v>4.339921484100973</v>
      </c>
    </row>
    <row r="100" spans="1:5" x14ac:dyDescent="0.25">
      <c r="A100">
        <v>0.98</v>
      </c>
      <c r="B100" s="4">
        <f t="shared" si="12"/>
        <v>0.10229454301022034</v>
      </c>
      <c r="C100" s="4">
        <f t="shared" si="9"/>
        <v>3.6569304782274834</v>
      </c>
      <c r="D100" s="4">
        <f t="shared" si="11"/>
        <v>3.7592250212377039</v>
      </c>
      <c r="E100" s="1">
        <f t="shared" si="10"/>
        <v>3.7592250212376999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="80" zoomScaleNormal="80" workbookViewId="0">
      <pane ySplit="1" topLeftCell="A2" activePane="bottomLeft" state="frozen"/>
      <selection pane="bottomLeft" activeCell="G22" sqref="G22:H22"/>
    </sheetView>
  </sheetViews>
  <sheetFormatPr defaultRowHeight="15" x14ac:dyDescent="0.25"/>
  <cols>
    <col min="4" max="4" width="11.7109375" customWidth="1"/>
    <col min="5" max="5" width="18.5703125" style="1" customWidth="1"/>
    <col min="6" max="7" width="15.5703125" customWidth="1"/>
    <col min="8" max="10" width="14.28515625" customWidth="1"/>
    <col min="28" max="28" width="22.85546875" customWidth="1"/>
  </cols>
  <sheetData>
    <row r="1" spans="1:15" s="2" customFormat="1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5</v>
      </c>
      <c r="F1" s="2" t="s">
        <v>6</v>
      </c>
      <c r="G1" s="2" t="s">
        <v>4</v>
      </c>
      <c r="H1" s="2" t="s">
        <v>7</v>
      </c>
      <c r="I1" s="5" t="s">
        <v>10</v>
      </c>
      <c r="J1" s="5" t="s">
        <v>11</v>
      </c>
      <c r="K1" s="2" t="s">
        <v>8</v>
      </c>
      <c r="L1" s="2" t="s">
        <v>9</v>
      </c>
      <c r="M1" s="2" t="s">
        <v>18</v>
      </c>
      <c r="N1" s="5" t="s">
        <v>17</v>
      </c>
      <c r="O1" s="5" t="s">
        <v>19</v>
      </c>
    </row>
    <row r="2" spans="1:15" ht="18.75" x14ac:dyDescent="0.3">
      <c r="A2">
        <v>0</v>
      </c>
      <c r="B2" s="4">
        <f t="shared" ref="B2:B65" si="0">K$2*SIN(N$2*A2)</f>
        <v>0</v>
      </c>
      <c r="C2" s="4">
        <f t="shared" ref="C2:C65" si="1">L$2*COS(N$2*A2)</f>
        <v>0.5</v>
      </c>
      <c r="D2" s="4">
        <f>B2+C2</f>
        <v>0.5</v>
      </c>
      <c r="E2" s="1">
        <f t="shared" ref="E2:E65" si="2">G$2*SIN(N$2*A2+I$2)</f>
        <v>0.5</v>
      </c>
      <c r="F2" s="7">
        <f>K2*K2+L2*L2</f>
        <v>0.27250000000000002</v>
      </c>
      <c r="G2" s="7">
        <f>SQRT(F2)</f>
        <v>0.52201532544552753</v>
      </c>
      <c r="H2" s="7">
        <f>L2/K2</f>
        <v>3.3333333333333335</v>
      </c>
      <c r="I2" s="7">
        <f>ATAN(H2)</f>
        <v>1.2793395323170296</v>
      </c>
      <c r="J2" s="7">
        <f>I2*180/PI()</f>
        <v>73.300755766006375</v>
      </c>
      <c r="K2" s="7">
        <v>0.15</v>
      </c>
      <c r="L2" s="7">
        <v>0.5</v>
      </c>
      <c r="M2" s="2">
        <f>2*PI()/N2</f>
        <v>0.31415926535897931</v>
      </c>
      <c r="N2" s="2">
        <v>20</v>
      </c>
      <c r="O2" s="2">
        <f>PI()</f>
        <v>3.1415926535897931</v>
      </c>
    </row>
    <row r="3" spans="1:15" ht="18.75" x14ac:dyDescent="0.3">
      <c r="A3">
        <v>0.01</v>
      </c>
      <c r="B3" s="4">
        <f t="shared" si="0"/>
        <v>2.980039961925918E-2</v>
      </c>
      <c r="C3" s="4">
        <f t="shared" si="1"/>
        <v>0.49003328892062081</v>
      </c>
      <c r="D3" s="4">
        <f t="shared" ref="D3:D66" si="3">B3+C3</f>
        <v>0.51983368853987999</v>
      </c>
      <c r="E3" s="1">
        <f t="shared" si="2"/>
        <v>0.51983368853987999</v>
      </c>
      <c r="F3" s="7"/>
      <c r="G3" s="7"/>
      <c r="H3" s="7"/>
      <c r="I3" s="7"/>
      <c r="J3" s="7"/>
      <c r="K3" s="7">
        <f>K2*K2</f>
        <v>2.2499999999999999E-2</v>
      </c>
      <c r="L3" s="7">
        <f>L2*L2</f>
        <v>0.25</v>
      </c>
      <c r="M3" s="7"/>
      <c r="N3" s="7"/>
      <c r="O3" s="7"/>
    </row>
    <row r="4" spans="1:15" x14ac:dyDescent="0.25">
      <c r="A4">
        <v>0.02</v>
      </c>
      <c r="B4" s="4">
        <f t="shared" si="0"/>
        <v>5.8412751346297573E-2</v>
      </c>
      <c r="C4" s="4">
        <f t="shared" si="1"/>
        <v>0.46053049700144255</v>
      </c>
      <c r="D4" s="4">
        <f t="shared" si="3"/>
        <v>0.51894324834774008</v>
      </c>
      <c r="E4" s="1">
        <f t="shared" si="2"/>
        <v>0.51894324834774008</v>
      </c>
    </row>
    <row r="5" spans="1:15" x14ac:dyDescent="0.25">
      <c r="A5">
        <v>0.03</v>
      </c>
      <c r="B5" s="4">
        <f t="shared" si="0"/>
        <v>8.4696371009255297E-2</v>
      </c>
      <c r="C5" s="4">
        <f t="shared" si="1"/>
        <v>0.41266780745483916</v>
      </c>
      <c r="D5" s="4">
        <f t="shared" si="3"/>
        <v>0.49736417846409448</v>
      </c>
      <c r="E5" s="1">
        <f t="shared" si="2"/>
        <v>0.49736417846409453</v>
      </c>
    </row>
    <row r="6" spans="1:15" x14ac:dyDescent="0.25">
      <c r="A6">
        <v>0.04</v>
      </c>
      <c r="B6" s="4">
        <f t="shared" si="0"/>
        <v>0.10760341363492841</v>
      </c>
      <c r="C6" s="4">
        <f t="shared" si="1"/>
        <v>0.34835335467358269</v>
      </c>
      <c r="D6" s="4">
        <f t="shared" si="3"/>
        <v>0.45595676830851112</v>
      </c>
      <c r="E6" s="1">
        <f t="shared" si="2"/>
        <v>0.45595676830851112</v>
      </c>
    </row>
    <row r="7" spans="1:15" x14ac:dyDescent="0.25">
      <c r="A7">
        <v>0.05</v>
      </c>
      <c r="B7" s="4">
        <f t="shared" si="0"/>
        <v>0.12622064772118446</v>
      </c>
      <c r="C7" s="4">
        <f t="shared" si="1"/>
        <v>0.27015115293406988</v>
      </c>
      <c r="D7" s="4">
        <f t="shared" si="3"/>
        <v>0.39637180065525435</v>
      </c>
      <c r="E7" s="1">
        <f t="shared" si="2"/>
        <v>0.39637180065525429</v>
      </c>
    </row>
    <row r="8" spans="1:15" x14ac:dyDescent="0.25">
      <c r="A8">
        <v>0.06</v>
      </c>
      <c r="B8" s="4">
        <f t="shared" si="0"/>
        <v>0.13980586289508393</v>
      </c>
      <c r="C8" s="4">
        <f t="shared" si="1"/>
        <v>0.18117887723833681</v>
      </c>
      <c r="D8" s="4">
        <f t="shared" si="3"/>
        <v>0.32098474013342071</v>
      </c>
      <c r="E8" s="1">
        <f t="shared" si="2"/>
        <v>0.32098474013342077</v>
      </c>
    </row>
    <row r="9" spans="1:15" x14ac:dyDescent="0.25">
      <c r="A9">
        <v>7.0000000000000007E-2</v>
      </c>
      <c r="B9" s="4">
        <f t="shared" si="0"/>
        <v>0.14781745949826902</v>
      </c>
      <c r="C9" s="4">
        <f t="shared" si="1"/>
        <v>8.4983571450120407E-2</v>
      </c>
      <c r="D9" s="4">
        <f t="shared" si="3"/>
        <v>0.23280103094838944</v>
      </c>
      <c r="E9" s="1">
        <f t="shared" si="2"/>
        <v>0.23280103094838941</v>
      </c>
    </row>
    <row r="10" spans="1:15" x14ac:dyDescent="0.25">
      <c r="A10">
        <v>0.08</v>
      </c>
      <c r="B10" s="4">
        <f t="shared" si="0"/>
        <v>0.14993604045622577</v>
      </c>
      <c r="C10" s="4">
        <f t="shared" si="1"/>
        <v>-1.4599761150644408E-2</v>
      </c>
      <c r="D10" s="4">
        <f t="shared" si="3"/>
        <v>0.13533627930558137</v>
      </c>
      <c r="E10" s="1">
        <f t="shared" si="2"/>
        <v>0.13533627930558145</v>
      </c>
    </row>
    <row r="11" spans="1:15" x14ac:dyDescent="0.25">
      <c r="A11">
        <v>0.09</v>
      </c>
      <c r="B11" s="4">
        <f t="shared" si="0"/>
        <v>0.14607714463172927</v>
      </c>
      <c r="C11" s="4">
        <f t="shared" si="1"/>
        <v>-0.11360104734654344</v>
      </c>
      <c r="D11" s="4">
        <f t="shared" si="3"/>
        <v>3.2476097285185829E-2</v>
      </c>
      <c r="E11" s="1">
        <f t="shared" si="2"/>
        <v>3.2476097285185711E-2</v>
      </c>
    </row>
    <row r="12" spans="1:15" x14ac:dyDescent="0.25">
      <c r="A12">
        <v>0.1</v>
      </c>
      <c r="B12" s="4">
        <f t="shared" si="0"/>
        <v>0.13639461402385225</v>
      </c>
      <c r="C12" s="4">
        <f t="shared" si="1"/>
        <v>-0.2080734182735712</v>
      </c>
      <c r="D12" s="4">
        <f t="shared" si="3"/>
        <v>-7.1678804249718953E-2</v>
      </c>
      <c r="E12" s="1">
        <f t="shared" si="2"/>
        <v>-7.1678804249719077E-2</v>
      </c>
    </row>
    <row r="13" spans="1:15" x14ac:dyDescent="0.25">
      <c r="A13">
        <v>0.11</v>
      </c>
      <c r="B13" s="4">
        <f t="shared" si="0"/>
        <v>0.1212744605729385</v>
      </c>
      <c r="C13" s="4">
        <f t="shared" si="1"/>
        <v>-0.29425055862767291</v>
      </c>
      <c r="D13" s="4">
        <f t="shared" si="3"/>
        <v>-0.17297609805473441</v>
      </c>
      <c r="E13" s="1">
        <f t="shared" si="2"/>
        <v>-0.17297609805473455</v>
      </c>
    </row>
    <row r="14" spans="1:15" x14ac:dyDescent="0.25">
      <c r="A14">
        <v>0.12</v>
      </c>
      <c r="B14" s="4">
        <f t="shared" si="0"/>
        <v>0.10131947708267264</v>
      </c>
      <c r="C14" s="4">
        <f t="shared" si="1"/>
        <v>-0.36869685777062272</v>
      </c>
      <c r="D14" s="4">
        <f t="shared" si="3"/>
        <v>-0.26737738068795008</v>
      </c>
      <c r="E14" s="1">
        <f t="shared" si="2"/>
        <v>-0.26737738068795003</v>
      </c>
    </row>
    <row r="15" spans="1:15" x14ac:dyDescent="0.25">
      <c r="A15">
        <v>0.13</v>
      </c>
      <c r="B15" s="4">
        <f t="shared" si="0"/>
        <v>7.7325205773219621E-2</v>
      </c>
      <c r="C15" s="4">
        <f t="shared" si="1"/>
        <v>-0.42844437668447366</v>
      </c>
      <c r="D15" s="4">
        <f t="shared" si="3"/>
        <v>-0.35111917091125405</v>
      </c>
      <c r="E15" s="1">
        <f t="shared" si="2"/>
        <v>-0.351119170911254</v>
      </c>
    </row>
    <row r="16" spans="1:15" x14ac:dyDescent="0.25">
      <c r="A16">
        <v>0.14000000000000001</v>
      </c>
      <c r="B16" s="4">
        <f t="shared" si="0"/>
        <v>5.0248222523385698E-2</v>
      </c>
      <c r="C16" s="4">
        <f t="shared" si="1"/>
        <v>-0.47111117033432914</v>
      </c>
      <c r="D16" s="4">
        <f t="shared" si="3"/>
        <v>-0.42086294781094347</v>
      </c>
      <c r="E16" s="1">
        <f t="shared" si="2"/>
        <v>-0.42086294781094341</v>
      </c>
    </row>
    <row r="17" spans="1:5" x14ac:dyDescent="0.25">
      <c r="A17">
        <v>0.15</v>
      </c>
      <c r="B17" s="4">
        <f t="shared" si="0"/>
        <v>2.1168001208980082E-2</v>
      </c>
      <c r="C17" s="4">
        <f t="shared" si="1"/>
        <v>-0.49499624830022271</v>
      </c>
      <c r="D17" s="4">
        <f t="shared" si="3"/>
        <v>-0.4738282470912426</v>
      </c>
      <c r="E17" s="1">
        <f t="shared" si="2"/>
        <v>-0.47382824709124272</v>
      </c>
    </row>
    <row r="18" spans="1:5" x14ac:dyDescent="0.25">
      <c r="A18">
        <v>0.16</v>
      </c>
      <c r="B18" s="4">
        <f t="shared" si="0"/>
        <v>-8.7561215141370129E-3</v>
      </c>
      <c r="C18" s="4">
        <f t="shared" si="1"/>
        <v>-0.49914738789737656</v>
      </c>
      <c r="D18" s="4">
        <f t="shared" si="3"/>
        <v>-0.50790350941151352</v>
      </c>
      <c r="E18" s="1">
        <f t="shared" si="2"/>
        <v>-0.50790350941151363</v>
      </c>
    </row>
    <row r="19" spans="1:5" x14ac:dyDescent="0.25">
      <c r="A19">
        <v>0.17</v>
      </c>
      <c r="B19" s="4">
        <f t="shared" si="0"/>
        <v>-3.833116530402475E-2</v>
      </c>
      <c r="C19" s="4">
        <f t="shared" si="1"/>
        <v>-0.48339909628973043</v>
      </c>
      <c r="D19" s="4">
        <f t="shared" si="3"/>
        <v>-0.52173026159375513</v>
      </c>
      <c r="E19" s="1">
        <f t="shared" si="2"/>
        <v>-0.52173026159375524</v>
      </c>
    </row>
    <row r="20" spans="1:5" x14ac:dyDescent="0.25">
      <c r="A20">
        <v>0.18</v>
      </c>
      <c r="B20" s="4">
        <f t="shared" si="0"/>
        <v>-6.6378066494227811E-2</v>
      </c>
      <c r="C20" s="4">
        <f t="shared" si="1"/>
        <v>-0.44837920816707361</v>
      </c>
      <c r="D20" s="4">
        <f t="shared" si="3"/>
        <v>-0.51475727466130139</v>
      </c>
      <c r="E20" s="1">
        <f t="shared" si="2"/>
        <v>-0.51475727466130139</v>
      </c>
    </row>
    <row r="21" spans="1:5" x14ac:dyDescent="0.25">
      <c r="A21">
        <v>0.19</v>
      </c>
      <c r="B21" s="4">
        <f t="shared" si="0"/>
        <v>-9.1778683641407829E-2</v>
      </c>
      <c r="C21" s="4">
        <f t="shared" si="1"/>
        <v>-0.39548385595720842</v>
      </c>
      <c r="D21" s="4">
        <f t="shared" si="3"/>
        <v>-0.48726253959861626</v>
      </c>
      <c r="E21" s="1">
        <f t="shared" si="2"/>
        <v>-0.48726253959861626</v>
      </c>
    </row>
    <row r="22" spans="1:5" x14ac:dyDescent="0.25">
      <c r="A22">
        <v>0.2</v>
      </c>
      <c r="B22" s="4">
        <f t="shared" si="0"/>
        <v>-0.11352037429618922</v>
      </c>
      <c r="C22" s="4">
        <f t="shared" si="1"/>
        <v>-0.32682181043180597</v>
      </c>
      <c r="D22" s="4">
        <f t="shared" si="3"/>
        <v>-0.44034218472799519</v>
      </c>
      <c r="E22" s="1">
        <f t="shared" si="2"/>
        <v>-0.44034218472799513</v>
      </c>
    </row>
    <row r="23" spans="1:5" x14ac:dyDescent="0.25">
      <c r="A23">
        <v>0.21</v>
      </c>
      <c r="B23" s="4">
        <f t="shared" si="0"/>
        <v>-0.13073636586203821</v>
      </c>
      <c r="C23" s="4">
        <f t="shared" si="1"/>
        <v>-0.24513041067034971</v>
      </c>
      <c r="D23" s="4">
        <f t="shared" si="3"/>
        <v>-0.37586677653238793</v>
      </c>
      <c r="E23" s="1">
        <f t="shared" si="2"/>
        <v>-0.37586677653238787</v>
      </c>
    </row>
    <row r="24" spans="1:5" x14ac:dyDescent="0.25">
      <c r="A24">
        <v>0.22</v>
      </c>
      <c r="B24" s="4">
        <f t="shared" si="0"/>
        <v>-0.14274031108342738</v>
      </c>
      <c r="C24" s="4">
        <f t="shared" si="1"/>
        <v>-0.15366643498920968</v>
      </c>
      <c r="D24" s="4">
        <f t="shared" si="3"/>
        <v>-0.29640674607263706</v>
      </c>
      <c r="E24" s="1">
        <f t="shared" si="2"/>
        <v>-0.29640674607263701</v>
      </c>
    </row>
    <row r="25" spans="1:5" x14ac:dyDescent="0.25">
      <c r="A25">
        <v>0.23</v>
      </c>
      <c r="B25" s="4">
        <f t="shared" si="0"/>
        <v>-0.14905365054501968</v>
      </c>
      <c r="C25" s="4">
        <f t="shared" si="1"/>
        <v>-5.6076263467526991E-2</v>
      </c>
      <c r="D25" s="4">
        <f t="shared" si="3"/>
        <v>-0.20512991401254665</v>
      </c>
      <c r="E25" s="1">
        <f t="shared" si="2"/>
        <v>-0.20512991401254654</v>
      </c>
    </row>
    <row r="26" spans="1:5" x14ac:dyDescent="0.25">
      <c r="A26">
        <v>0.24</v>
      </c>
      <c r="B26" s="4">
        <f t="shared" si="0"/>
        <v>-0.14942469132537609</v>
      </c>
      <c r="C26" s="4">
        <f t="shared" si="1"/>
        <v>4.3749491719723199E-2</v>
      </c>
      <c r="D26" s="4">
        <f t="shared" si="3"/>
        <v>-0.10567519960565289</v>
      </c>
      <c r="E26" s="1">
        <f t="shared" si="2"/>
        <v>-0.10567519960565278</v>
      </c>
    </row>
    <row r="27" spans="1:5" x14ac:dyDescent="0.25">
      <c r="A27">
        <v>0.25</v>
      </c>
      <c r="B27" s="4">
        <f t="shared" si="0"/>
        <v>-0.14383864119947076</v>
      </c>
      <c r="C27" s="4">
        <f t="shared" si="1"/>
        <v>0.14183109273161312</v>
      </c>
      <c r="D27" s="4">
        <f t="shared" si="3"/>
        <v>-2.0075484678576394E-3</v>
      </c>
      <c r="E27" s="1">
        <f t="shared" si="2"/>
        <v>-2.0075484678574998E-3</v>
      </c>
    </row>
    <row r="28" spans="1:5" x14ac:dyDescent="0.25">
      <c r="A28">
        <v>0.26</v>
      </c>
      <c r="B28" s="4">
        <f t="shared" si="0"/>
        <v>-0.13251819835802298</v>
      </c>
      <c r="C28" s="4">
        <f t="shared" si="1"/>
        <v>0.23425833565018855</v>
      </c>
      <c r="D28" s="4">
        <f t="shared" si="3"/>
        <v>0.10174013729216558</v>
      </c>
      <c r="E28" s="1">
        <f t="shared" si="2"/>
        <v>0.10174013729216572</v>
      </c>
    </row>
    <row r="29" spans="1:5" x14ac:dyDescent="0.25">
      <c r="A29">
        <v>0.27</v>
      </c>
      <c r="B29" s="4">
        <f t="shared" si="0"/>
        <v>-0.11591467313339807</v>
      </c>
      <c r="C29" s="4">
        <f t="shared" si="1"/>
        <v>0.31734643797131734</v>
      </c>
      <c r="D29" s="4">
        <f t="shared" si="3"/>
        <v>0.20143176483791927</v>
      </c>
      <c r="E29" s="1">
        <f t="shared" si="2"/>
        <v>0.20143176483791939</v>
      </c>
    </row>
    <row r="30" spans="1:5" x14ac:dyDescent="0.25">
      <c r="A30">
        <v>0.28000000000000003</v>
      </c>
      <c r="B30" s="4">
        <f t="shared" si="0"/>
        <v>-9.4689995680848127E-2</v>
      </c>
      <c r="C30" s="4">
        <f t="shared" si="1"/>
        <v>0.38778293925512508</v>
      </c>
      <c r="D30" s="4">
        <f t="shared" si="3"/>
        <v>0.29309294357427695</v>
      </c>
      <c r="E30" s="1">
        <f t="shared" si="2"/>
        <v>0.29309294357427701</v>
      </c>
    </row>
    <row r="31" spans="1:5" x14ac:dyDescent="0.25">
      <c r="A31">
        <v>0.28999999999999998</v>
      </c>
      <c r="B31" s="4">
        <f t="shared" si="0"/>
        <v>-6.9690326912063602E-2</v>
      </c>
      <c r="C31" s="4">
        <f t="shared" si="1"/>
        <v>0.44275975847065946</v>
      </c>
      <c r="D31" s="4">
        <f t="shared" si="3"/>
        <v>0.37306943155859584</v>
      </c>
      <c r="E31" s="1">
        <f t="shared" si="2"/>
        <v>0.37306943155859595</v>
      </c>
    </row>
    <row r="32" spans="1:5" x14ac:dyDescent="0.25">
      <c r="A32">
        <v>0.3</v>
      </c>
      <c r="B32" s="4">
        <f t="shared" si="0"/>
        <v>-4.1912324729838878E-2</v>
      </c>
      <c r="C32" s="4">
        <f t="shared" si="1"/>
        <v>0.48008514332518298</v>
      </c>
      <c r="D32" s="4">
        <f t="shared" si="3"/>
        <v>0.43817281859534413</v>
      </c>
      <c r="E32" s="1">
        <f t="shared" si="2"/>
        <v>0.43817281859534418</v>
      </c>
    </row>
    <row r="33" spans="1:5" x14ac:dyDescent="0.25">
      <c r="A33">
        <v>0.31</v>
      </c>
      <c r="B33" s="4">
        <f t="shared" si="0"/>
        <v>-1.2463410422624459E-2</v>
      </c>
      <c r="C33" s="4">
        <f t="shared" si="1"/>
        <v>0.49827104851160875</v>
      </c>
      <c r="D33" s="4">
        <f t="shared" si="3"/>
        <v>0.48580763808898431</v>
      </c>
      <c r="E33" s="1">
        <f t="shared" si="2"/>
        <v>0.48580763808898431</v>
      </c>
    </row>
    <row r="34" spans="1:5" x14ac:dyDescent="0.25">
      <c r="A34">
        <v>0.32</v>
      </c>
      <c r="B34" s="4">
        <f t="shared" si="0"/>
        <v>1.7482380727574045E-2</v>
      </c>
      <c r="C34" s="4">
        <f t="shared" si="1"/>
        <v>0.4965924593790963</v>
      </c>
      <c r="D34" s="4">
        <f t="shared" si="3"/>
        <v>0.51407484010667037</v>
      </c>
      <c r="E34" s="1">
        <f t="shared" si="2"/>
        <v>0.51407484010667037</v>
      </c>
    </row>
    <row r="35" spans="1:5" x14ac:dyDescent="0.25">
      <c r="A35">
        <v>0.33</v>
      </c>
      <c r="B35" s="4">
        <f t="shared" si="0"/>
        <v>4.6731204527006805E-2</v>
      </c>
      <c r="C35" s="4">
        <f t="shared" si="1"/>
        <v>0.47511629597926464</v>
      </c>
      <c r="D35" s="4">
        <f t="shared" si="3"/>
        <v>0.52184750050627149</v>
      </c>
      <c r="E35" s="1">
        <f t="shared" si="2"/>
        <v>0.52184750050627149</v>
      </c>
    </row>
    <row r="36" spans="1:5" x14ac:dyDescent="0.25">
      <c r="A36">
        <v>0.34</v>
      </c>
      <c r="B36" s="4">
        <f t="shared" si="0"/>
        <v>7.411700267079134E-2</v>
      </c>
      <c r="C36" s="4">
        <f t="shared" si="1"/>
        <v>0.43469874517491242</v>
      </c>
      <c r="D36" s="4">
        <f t="shared" si="3"/>
        <v>0.50881574784570371</v>
      </c>
      <c r="E36" s="1">
        <f t="shared" si="2"/>
        <v>0.50881574784570371</v>
      </c>
    </row>
    <row r="37" spans="1:5" x14ac:dyDescent="0.25">
      <c r="A37">
        <v>0.35</v>
      </c>
      <c r="B37" s="4">
        <f t="shared" si="0"/>
        <v>9.8547989807818356E-2</v>
      </c>
      <c r="C37" s="4">
        <f t="shared" si="1"/>
        <v>0.3769511271716523</v>
      </c>
      <c r="D37" s="4">
        <f t="shared" si="3"/>
        <v>0.47549911697947067</v>
      </c>
      <c r="E37" s="1">
        <f t="shared" si="2"/>
        <v>0.47549911697947067</v>
      </c>
    </row>
    <row r="38" spans="1:5" x14ac:dyDescent="0.25">
      <c r="A38">
        <v>0.36</v>
      </c>
      <c r="B38" s="4">
        <f t="shared" si="0"/>
        <v>0.11905017957737289</v>
      </c>
      <c r="C38" s="4">
        <f t="shared" si="1"/>
        <v>0.30417565726612761</v>
      </c>
      <c r="D38" s="4">
        <f t="shared" si="3"/>
        <v>0.42322583684350051</v>
      </c>
      <c r="E38" s="1">
        <f t="shared" si="2"/>
        <v>0.42322583684350046</v>
      </c>
    </row>
    <row r="39" spans="1:5" x14ac:dyDescent="0.25">
      <c r="A39">
        <v>0.37</v>
      </c>
      <c r="B39" s="4">
        <f t="shared" si="0"/>
        <v>0.13480621437174403</v>
      </c>
      <c r="C39" s="4">
        <f t="shared" si="1"/>
        <v>0.21927366378719518</v>
      </c>
      <c r="D39" s="4">
        <f t="shared" si="3"/>
        <v>0.35407987815893921</v>
      </c>
      <c r="E39" s="1">
        <f t="shared" si="2"/>
        <v>0.35407987815893915</v>
      </c>
    </row>
    <row r="40" spans="1:5" x14ac:dyDescent="0.25">
      <c r="A40">
        <v>0.38</v>
      </c>
      <c r="B40" s="4">
        <f t="shared" si="0"/>
        <v>0.14518795080472294</v>
      </c>
      <c r="C40" s="4">
        <f t="shared" si="1"/>
        <v>0.12562992129112785</v>
      </c>
      <c r="D40" s="4">
        <f t="shared" si="3"/>
        <v>0.27081787209585079</v>
      </c>
      <c r="E40" s="1">
        <f t="shared" si="2"/>
        <v>0.27081787209585068</v>
      </c>
    </row>
    <row r="41" spans="1:5" x14ac:dyDescent="0.25">
      <c r="A41">
        <v>0.39</v>
      </c>
      <c r="B41" s="4">
        <f t="shared" si="0"/>
        <v>0.14978150180619074</v>
      </c>
      <c r="C41" s="4">
        <f t="shared" si="1"/>
        <v>2.6977710281324431E-2</v>
      </c>
      <c r="D41" s="4">
        <f t="shared" si="3"/>
        <v>0.17675921208751516</v>
      </c>
      <c r="E41" s="1">
        <f t="shared" si="2"/>
        <v>0.17675921208751508</v>
      </c>
    </row>
    <row r="42" spans="1:5" x14ac:dyDescent="0.25">
      <c r="A42">
        <v>0.4</v>
      </c>
      <c r="B42" s="4">
        <f t="shared" si="0"/>
        <v>0.14840373699350726</v>
      </c>
      <c r="C42" s="4">
        <f t="shared" si="1"/>
        <v>-7.2750016904306769E-2</v>
      </c>
      <c r="D42" s="4">
        <f t="shared" si="3"/>
        <v>7.5653720089200488E-2</v>
      </c>
      <c r="E42" s="1">
        <f t="shared" si="2"/>
        <v>7.5653720089200377E-2</v>
      </c>
    </row>
    <row r="43" spans="1:5" x14ac:dyDescent="0.25">
      <c r="A43">
        <v>0.41</v>
      </c>
      <c r="B43" s="4">
        <f t="shared" si="0"/>
        <v>0.14110958350196595</v>
      </c>
      <c r="C43" s="4">
        <f t="shared" si="1"/>
        <v>-0.16957743049191726</v>
      </c>
      <c r="D43" s="4">
        <f t="shared" si="3"/>
        <v>-2.8467846989951306E-2</v>
      </c>
      <c r="E43" s="1">
        <f t="shared" si="2"/>
        <v>-2.8467846989951438E-2</v>
      </c>
    </row>
    <row r="44" spans="1:5" x14ac:dyDescent="0.25">
      <c r="A44">
        <v>0.42</v>
      </c>
      <c r="B44" s="4">
        <f t="shared" si="0"/>
        <v>0.12818983621324206</v>
      </c>
      <c r="C44" s="4">
        <f t="shared" si="1"/>
        <v>-0.25964432705834278</v>
      </c>
      <c r="D44" s="4">
        <f t="shared" si="3"/>
        <v>-0.13145449084510072</v>
      </c>
      <c r="E44" s="1">
        <f t="shared" si="2"/>
        <v>-0.13145449084510086</v>
      </c>
    </row>
    <row r="45" spans="1:5" x14ac:dyDescent="0.25">
      <c r="A45">
        <v>0.43</v>
      </c>
      <c r="B45" s="4">
        <f t="shared" si="0"/>
        <v>0.110159564681117</v>
      </c>
      <c r="C45" s="4">
        <f t="shared" si="1"/>
        <v>-0.33936002366000623</v>
      </c>
      <c r="D45" s="4">
        <f t="shared" si="3"/>
        <v>-0.22920045897888924</v>
      </c>
      <c r="E45" s="1">
        <f t="shared" si="2"/>
        <v>-0.22920045897888935</v>
      </c>
    </row>
    <row r="46" spans="1:5" x14ac:dyDescent="0.25">
      <c r="A46">
        <v>0.44</v>
      </c>
      <c r="B46" s="4">
        <f t="shared" si="0"/>
        <v>8.7737578933764257E-2</v>
      </c>
      <c r="C46" s="4">
        <f t="shared" si="1"/>
        <v>-0.40554650703082801</v>
      </c>
      <c r="D46" s="4">
        <f t="shared" si="3"/>
        <v>-0.31780892809706374</v>
      </c>
      <c r="E46" s="1">
        <f t="shared" si="2"/>
        <v>-0.31780892809706385</v>
      </c>
    </row>
    <row r="47" spans="1:5" x14ac:dyDescent="0.25">
      <c r="A47">
        <v>0.45</v>
      </c>
      <c r="B47" s="4">
        <f t="shared" si="0"/>
        <v>6.1817772786263485E-2</v>
      </c>
      <c r="C47" s="4">
        <f t="shared" si="1"/>
        <v>-0.45556513094233847</v>
      </c>
      <c r="D47" s="4">
        <f t="shared" si="3"/>
        <v>-0.39374735815607498</v>
      </c>
      <c r="E47" s="1">
        <f t="shared" si="2"/>
        <v>-0.39374735815607514</v>
      </c>
    </row>
    <row r="48" spans="1:5" x14ac:dyDescent="0.25">
      <c r="A48">
        <v>0.46</v>
      </c>
      <c r="B48" s="4">
        <f t="shared" si="0"/>
        <v>3.3433487115036888E-2</v>
      </c>
      <c r="C48" s="4">
        <f t="shared" si="1"/>
        <v>-0.48742181070208201</v>
      </c>
      <c r="D48" s="4">
        <f t="shared" si="3"/>
        <v>-0.45398832358704511</v>
      </c>
      <c r="E48" s="1">
        <f t="shared" si="2"/>
        <v>-0.45398832358704516</v>
      </c>
    </row>
    <row r="49" spans="1:5" x14ac:dyDescent="0.25">
      <c r="A49">
        <v>0.47</v>
      </c>
      <c r="B49" s="4">
        <f t="shared" si="0"/>
        <v>3.7163138180039308E-3</v>
      </c>
      <c r="C49" s="4">
        <f t="shared" si="1"/>
        <v>-0.49984652101760324</v>
      </c>
      <c r="D49" s="4">
        <f t="shared" si="3"/>
        <v>-0.49613020719959933</v>
      </c>
      <c r="E49" s="1">
        <f t="shared" si="2"/>
        <v>-0.49613020719959938</v>
      </c>
    </row>
    <row r="50" spans="1:5" x14ac:dyDescent="0.25">
      <c r="A50">
        <v>0.48</v>
      </c>
      <c r="B50" s="4">
        <f t="shared" si="0"/>
        <v>-2.6149017183446945E-2</v>
      </c>
      <c r="C50" s="4">
        <f t="shared" si="1"/>
        <v>-0.49234392789706349</v>
      </c>
      <c r="D50" s="4">
        <f t="shared" si="3"/>
        <v>-0.51849294508051047</v>
      </c>
      <c r="E50" s="1">
        <f t="shared" si="2"/>
        <v>-0.51849294508051047</v>
      </c>
    </row>
    <row r="51" spans="1:5" x14ac:dyDescent="0.25">
      <c r="A51">
        <v>0.49</v>
      </c>
      <c r="B51" s="4">
        <f t="shared" si="0"/>
        <v>-5.4971869387789259E-2</v>
      </c>
      <c r="C51" s="4">
        <f t="shared" si="1"/>
        <v>-0.46521313605237663</v>
      </c>
      <c r="D51" s="4">
        <f t="shared" si="3"/>
        <v>-0.52018500544016588</v>
      </c>
      <c r="E51" s="1">
        <f t="shared" si="2"/>
        <v>-0.52018500544016588</v>
      </c>
    </row>
    <row r="52" spans="1:5" x14ac:dyDescent="0.25">
      <c r="A52">
        <v>0.5</v>
      </c>
      <c r="B52" s="4">
        <f t="shared" si="0"/>
        <v>-8.1603166633405458E-2</v>
      </c>
      <c r="C52" s="4">
        <f t="shared" si="1"/>
        <v>-0.41953576453822622</v>
      </c>
      <c r="D52" s="4">
        <f t="shared" si="3"/>
        <v>-0.50113893117163166</v>
      </c>
      <c r="E52" s="1">
        <f t="shared" si="2"/>
        <v>-0.50113893117163166</v>
      </c>
    </row>
    <row r="53" spans="1:5" x14ac:dyDescent="0.25">
      <c r="A53">
        <v>0.51</v>
      </c>
      <c r="B53" s="4">
        <f t="shared" si="0"/>
        <v>-0.10498120313903135</v>
      </c>
      <c r="C53" s="4">
        <f t="shared" si="1"/>
        <v>-0.35713282601360014</v>
      </c>
      <c r="D53" s="4">
        <f t="shared" si="3"/>
        <v>-0.4621140291526315</v>
      </c>
      <c r="E53" s="1">
        <f t="shared" si="2"/>
        <v>-0.46211402915263144</v>
      </c>
    </row>
    <row r="54" spans="1:5" x14ac:dyDescent="0.25">
      <c r="A54">
        <v>0.52</v>
      </c>
      <c r="B54" s="4">
        <f t="shared" si="0"/>
        <v>-0.12417397036284805</v>
      </c>
      <c r="C54" s="4">
        <f t="shared" si="1"/>
        <v>-0.2804921287136144</v>
      </c>
      <c r="D54" s="4">
        <f t="shared" si="3"/>
        <v>-0.40466609907646245</v>
      </c>
      <c r="E54" s="1">
        <f t="shared" si="2"/>
        <v>-0.40466609907646239</v>
      </c>
    </row>
    <row r="55" spans="1:5" x14ac:dyDescent="0.25">
      <c r="A55">
        <v>0.53</v>
      </c>
      <c r="B55" s="4">
        <f t="shared" si="0"/>
        <v>-0.13841631324192111</v>
      </c>
      <c r="C55" s="4">
        <f t="shared" si="1"/>
        <v>-0.19266909538591401</v>
      </c>
      <c r="D55" s="4">
        <f t="shared" si="3"/>
        <v>-0.33108540862783509</v>
      </c>
      <c r="E55" s="1">
        <f t="shared" si="2"/>
        <v>-0.33108540862783498</v>
      </c>
    </row>
    <row r="56" spans="1:5" x14ac:dyDescent="0.25">
      <c r="A56">
        <v>0.54</v>
      </c>
      <c r="B56" s="4">
        <f t="shared" si="0"/>
        <v>-0.14714043450997372</v>
      </c>
      <c r="C56" s="4">
        <f t="shared" si="1"/>
        <v>-9.7164953227667397E-2</v>
      </c>
      <c r="D56" s="4">
        <f t="shared" si="3"/>
        <v>-0.2443053877376411</v>
      </c>
      <c r="E56" s="1">
        <f t="shared" si="2"/>
        <v>-0.24430538773764102</v>
      </c>
    </row>
    <row r="57" spans="1:5" x14ac:dyDescent="0.25">
      <c r="A57">
        <v>0.55000000000000004</v>
      </c>
      <c r="B57" s="4">
        <f t="shared" si="0"/>
        <v>-0.14999853098260552</v>
      </c>
      <c r="C57" s="4">
        <f t="shared" si="1"/>
        <v>2.2128489940253927E-3</v>
      </c>
      <c r="D57" s="4">
        <f t="shared" si="3"/>
        <v>-0.14778568198858014</v>
      </c>
      <c r="E57" s="1">
        <f t="shared" si="2"/>
        <v>-0.14778568198858003</v>
      </c>
    </row>
    <row r="58" spans="1:5" x14ac:dyDescent="0.25">
      <c r="A58">
        <v>0.56000000000000005</v>
      </c>
      <c r="B58" s="4">
        <f t="shared" si="0"/>
        <v>-0.14687665937269753</v>
      </c>
      <c r="C58" s="4">
        <f t="shared" si="1"/>
        <v>0.10150243190937606</v>
      </c>
      <c r="D58" s="4">
        <f t="shared" si="3"/>
        <v>-4.5374227463321468E-2</v>
      </c>
      <c r="E58" s="1">
        <f t="shared" si="2"/>
        <v>-4.5374227463321343E-2</v>
      </c>
    </row>
    <row r="59" spans="1:5" x14ac:dyDescent="0.25">
      <c r="A59">
        <v>0.56999999999999995</v>
      </c>
      <c r="B59" s="4">
        <f t="shared" si="0"/>
        <v>-0.13789927884970146</v>
      </c>
      <c r="C59" s="4">
        <f t="shared" si="1"/>
        <v>0.19674543317394463</v>
      </c>
      <c r="D59" s="4">
        <f t="shared" si="3"/>
        <v>5.8846154324243172E-2</v>
      </c>
      <c r="E59" s="1">
        <f t="shared" si="2"/>
        <v>5.8846154324243317E-2</v>
      </c>
    </row>
    <row r="60" spans="1:5" x14ac:dyDescent="0.25">
      <c r="A60">
        <v>0.57999999999999996</v>
      </c>
      <c r="B60" s="4">
        <f t="shared" si="0"/>
        <v>-0.12342428924530632</v>
      </c>
      <c r="C60" s="4">
        <f t="shared" si="1"/>
        <v>0.2841448148839868</v>
      </c>
      <c r="D60" s="4">
        <f t="shared" si="3"/>
        <v>0.16072052563868047</v>
      </c>
      <c r="E60" s="1">
        <f t="shared" si="2"/>
        <v>0.16072052563868064</v>
      </c>
    </row>
    <row r="61" spans="1:5" x14ac:dyDescent="0.25">
      <c r="A61">
        <v>0.59</v>
      </c>
      <c r="B61" s="4">
        <f t="shared" si="0"/>
        <v>-0.10402876271656854</v>
      </c>
      <c r="C61" s="4">
        <f t="shared" si="1"/>
        <v>0.36021623949541876</v>
      </c>
      <c r="D61" s="4">
        <f t="shared" si="3"/>
        <v>0.25618747677885023</v>
      </c>
      <c r="E61" s="1">
        <f t="shared" si="2"/>
        <v>0.25618747677885034</v>
      </c>
    </row>
    <row r="62" spans="1:5" x14ac:dyDescent="0.25">
      <c r="A62">
        <v>0.6</v>
      </c>
      <c r="B62" s="4">
        <f t="shared" si="0"/>
        <v>-8.0485937700065235E-2</v>
      </c>
      <c r="C62" s="4">
        <f t="shared" si="1"/>
        <v>0.42192697936624607</v>
      </c>
      <c r="D62" s="4">
        <f t="shared" si="3"/>
        <v>0.34144104166618083</v>
      </c>
      <c r="E62" s="1">
        <f t="shared" si="2"/>
        <v>0.34144104166618094</v>
      </c>
    </row>
    <row r="63" spans="1:5" x14ac:dyDescent="0.25">
      <c r="A63">
        <v>0.61</v>
      </c>
      <c r="B63" s="4">
        <f t="shared" si="0"/>
        <v>-5.3734392335524302E-2</v>
      </c>
      <c r="C63" s="4">
        <f t="shared" si="1"/>
        <v>0.46681682203731867</v>
      </c>
      <c r="D63" s="4">
        <f t="shared" si="3"/>
        <v>0.41308242970179437</v>
      </c>
      <c r="E63" s="1">
        <f t="shared" si="2"/>
        <v>0.41308242970179448</v>
      </c>
    </row>
    <row r="64" spans="1:5" x14ac:dyDescent="0.25">
      <c r="A64">
        <v>0.62</v>
      </c>
      <c r="B64" s="4">
        <f t="shared" si="0"/>
        <v>-2.4840626317246411E-2</v>
      </c>
      <c r="C64" s="4">
        <f t="shared" si="1"/>
        <v>0.49309615113943184</v>
      </c>
      <c r="D64" s="4">
        <f t="shared" si="3"/>
        <v>0.46825552482218541</v>
      </c>
      <c r="E64" s="1">
        <f t="shared" si="2"/>
        <v>0.46825552482218552</v>
      </c>
    </row>
    <row r="65" spans="1:5" x14ac:dyDescent="0.25">
      <c r="A65">
        <v>0.63</v>
      </c>
      <c r="B65" s="4">
        <f t="shared" si="0"/>
        <v>5.0434570831705038E-3</v>
      </c>
      <c r="C65" s="4">
        <f t="shared" si="1"/>
        <v>0.49971729275050236</v>
      </c>
      <c r="D65" s="4">
        <f t="shared" si="3"/>
        <v>0.50476074983367292</v>
      </c>
      <c r="E65" s="1">
        <f t="shared" si="2"/>
        <v>0.50476074983367292</v>
      </c>
    </row>
    <row r="66" spans="1:5" x14ac:dyDescent="0.25">
      <c r="A66">
        <v>0.64</v>
      </c>
      <c r="B66" s="4">
        <f t="shared" ref="B66:B100" si="4">K$2*SIN(N$2*A66)</f>
        <v>3.4726473765230838E-2</v>
      </c>
      <c r="C66" s="4">
        <f t="shared" ref="C66:C100" si="5">L$2*COS(N$2*A66)</f>
        <v>0.48641628284871768</v>
      </c>
      <c r="D66" s="4">
        <f t="shared" si="3"/>
        <v>0.52114275661394849</v>
      </c>
      <c r="E66" s="1">
        <f t="shared" ref="E66:E100" si="6">G$2*SIN(N$2*A66+I$2)</f>
        <v>0.52114275661394849</v>
      </c>
    </row>
    <row r="67" spans="1:5" x14ac:dyDescent="0.25">
      <c r="A67">
        <v>0.65</v>
      </c>
      <c r="B67" s="4">
        <f t="shared" si="4"/>
        <v>6.3025055523996135E-2</v>
      </c>
      <c r="C67" s="4">
        <f t="shared" si="5"/>
        <v>0.4537233907250981</v>
      </c>
      <c r="D67" s="4">
        <f t="shared" ref="D67:D100" si="7">B67+C67</f>
        <v>0.51674844624909422</v>
      </c>
      <c r="E67" s="1">
        <f t="shared" si="6"/>
        <v>0.51674844624909422</v>
      </c>
    </row>
    <row r="68" spans="1:5" x14ac:dyDescent="0.25">
      <c r="A68">
        <v>0.66</v>
      </c>
      <c r="B68" s="4">
        <f t="shared" si="4"/>
        <v>8.8811027206083665E-2</v>
      </c>
      <c r="C68" s="4">
        <f t="shared" si="5"/>
        <v>0.40294197882022487</v>
      </c>
      <c r="D68" s="4">
        <f t="shared" si="7"/>
        <v>0.49175300602630856</v>
      </c>
      <c r="E68" s="1">
        <f t="shared" si="6"/>
        <v>0.4917530060263085</v>
      </c>
    </row>
    <row r="69" spans="1:5" x14ac:dyDescent="0.25">
      <c r="A69">
        <v>0.67</v>
      </c>
      <c r="B69" s="4">
        <f t="shared" si="4"/>
        <v>0.1110563834928673</v>
      </c>
      <c r="C69" s="4">
        <f t="shared" si="5"/>
        <v>0.33609654177673404</v>
      </c>
      <c r="D69" s="4">
        <f t="shared" si="7"/>
        <v>0.44715292526960132</v>
      </c>
      <c r="E69" s="1">
        <f t="shared" si="6"/>
        <v>0.44715292526960126</v>
      </c>
    </row>
    <row r="70" spans="1:5" x14ac:dyDescent="0.25">
      <c r="A70">
        <v>0.68</v>
      </c>
      <c r="B70" s="4">
        <f t="shared" si="4"/>
        <v>0.1288742722284745</v>
      </c>
      <c r="C70" s="4">
        <f t="shared" si="5"/>
        <v>0.25585199622657373</v>
      </c>
      <c r="D70" s="4">
        <f t="shared" si="7"/>
        <v>0.3847262684550482</v>
      </c>
      <c r="E70" s="1">
        <f t="shared" si="6"/>
        <v>0.3847262684550482</v>
      </c>
    </row>
    <row r="71" spans="1:5" x14ac:dyDescent="0.25">
      <c r="A71">
        <v>0.69</v>
      </c>
      <c r="B71" s="4">
        <f t="shared" si="4"/>
        <v>0.14155435041661563</v>
      </c>
      <c r="C71" s="4">
        <f t="shared" si="5"/>
        <v>0.16540743897452431</v>
      </c>
      <c r="D71" s="4">
        <f t="shared" si="7"/>
        <v>0.30696178939113994</v>
      </c>
      <c r="E71" s="1">
        <f t="shared" si="6"/>
        <v>0.30696178939113983</v>
      </c>
    </row>
    <row r="72" spans="1:5" x14ac:dyDescent="0.25">
      <c r="A72">
        <v>0.7</v>
      </c>
      <c r="B72" s="4">
        <f t="shared" si="4"/>
        <v>0.14859110335423054</v>
      </c>
      <c r="C72" s="4">
        <f t="shared" si="5"/>
        <v>6.8368609103916803E-2</v>
      </c>
      <c r="D72" s="4">
        <f t="shared" si="7"/>
        <v>0.21695971245814732</v>
      </c>
      <c r="E72" s="1">
        <f t="shared" si="6"/>
        <v>0.21695971245814721</v>
      </c>
    </row>
    <row r="73" spans="1:5" x14ac:dyDescent="0.25">
      <c r="A73">
        <v>0.71</v>
      </c>
      <c r="B73" s="4">
        <f t="shared" si="4"/>
        <v>0.14970399790745426</v>
      </c>
      <c r="C73" s="4">
        <f t="shared" si="5"/>
        <v>-3.1395861462040882E-2</v>
      </c>
      <c r="D73" s="4">
        <f t="shared" si="7"/>
        <v>0.11830813644541338</v>
      </c>
      <c r="E73" s="1">
        <f t="shared" si="6"/>
        <v>0.11830813644541324</v>
      </c>
    </row>
    <row r="74" spans="1:5" x14ac:dyDescent="0.25">
      <c r="A74">
        <v>0.72</v>
      </c>
      <c r="B74" s="4">
        <f t="shared" si="4"/>
        <v>0.1448486664823917</v>
      </c>
      <c r="C74" s="4">
        <f t="shared" si="5"/>
        <v>-0.12990867810687706</v>
      </c>
      <c r="D74" s="4">
        <f t="shared" si="7"/>
        <v>1.4939988375514635E-2</v>
      </c>
      <c r="E74" s="1">
        <f t="shared" si="6"/>
        <v>1.4939988375514492E-2</v>
      </c>
    </row>
    <row r="75" spans="1:5" x14ac:dyDescent="0.25">
      <c r="A75">
        <v>0.73</v>
      </c>
      <c r="B75" s="4">
        <f t="shared" si="4"/>
        <v>0.13421867582107563</v>
      </c>
      <c r="C75" s="4">
        <f t="shared" si="5"/>
        <v>-0.2232424457061328</v>
      </c>
      <c r="D75" s="4">
        <f t="shared" si="7"/>
        <v>-8.9023769885057169E-2</v>
      </c>
      <c r="E75" s="1">
        <f t="shared" si="6"/>
        <v>-8.9023769885057336E-2</v>
      </c>
    </row>
    <row r="76" spans="1:5" x14ac:dyDescent="0.25">
      <c r="A76">
        <v>0.74</v>
      </c>
      <c r="B76" s="4">
        <f t="shared" si="4"/>
        <v>0.11823781010629744</v>
      </c>
      <c r="C76" s="4">
        <f t="shared" si="5"/>
        <v>-0.30767624147736039</v>
      </c>
      <c r="D76" s="4">
        <f t="shared" si="7"/>
        <v>-0.18943843137106295</v>
      </c>
      <c r="E76" s="1">
        <f t="shared" si="6"/>
        <v>-0.18943843137106223</v>
      </c>
    </row>
    <row r="77" spans="1:5" x14ac:dyDescent="0.25">
      <c r="A77">
        <v>0.75</v>
      </c>
      <c r="B77" s="4">
        <f t="shared" si="4"/>
        <v>9.7543176023567518E-2</v>
      </c>
      <c r="C77" s="4">
        <f t="shared" si="5"/>
        <v>-0.37984395642941066</v>
      </c>
      <c r="D77" s="4">
        <f t="shared" si="7"/>
        <v>-0.28230078040584317</v>
      </c>
      <c r="E77" s="1">
        <f t="shared" si="6"/>
        <v>-0.28230078040584244</v>
      </c>
    </row>
    <row r="78" spans="1:5" x14ac:dyDescent="0.25">
      <c r="A78">
        <v>0.76</v>
      </c>
      <c r="B78" s="4">
        <f t="shared" si="4"/>
        <v>7.295980332806995E-2</v>
      </c>
      <c r="C78" s="4">
        <f t="shared" si="5"/>
        <v>-0.43686849150554008</v>
      </c>
      <c r="D78" s="4">
        <f t="shared" si="7"/>
        <v>-0.36390868817747013</v>
      </c>
      <c r="E78" s="1">
        <f t="shared" si="6"/>
        <v>-0.36390868817746957</v>
      </c>
    </row>
    <row r="79" spans="1:5" x14ac:dyDescent="0.25">
      <c r="A79">
        <v>0.77</v>
      </c>
      <c r="B79" s="4">
        <f t="shared" si="4"/>
        <v>4.5467753511855336E-2</v>
      </c>
      <c r="C79" s="4">
        <f t="shared" si="5"/>
        <v>-0.47647645844359016</v>
      </c>
      <c r="D79" s="4">
        <f t="shared" si="7"/>
        <v>-0.43100870493173482</v>
      </c>
      <c r="E79" s="1">
        <f t="shared" si="6"/>
        <v>-0.43100870493173488</v>
      </c>
    </row>
    <row r="80" spans="1:5" x14ac:dyDescent="0.25">
      <c r="A80">
        <v>0.78</v>
      </c>
      <c r="B80" s="4">
        <f t="shared" si="4"/>
        <v>1.6163047844916345E-2</v>
      </c>
      <c r="C80" s="4">
        <f t="shared" si="5"/>
        <v>-0.49708881259190768</v>
      </c>
      <c r="D80" s="4">
        <f t="shared" si="7"/>
        <v>-0.48092576474699134</v>
      </c>
      <c r="E80" s="1">
        <f t="shared" si="6"/>
        <v>-0.48092576474699106</v>
      </c>
    </row>
    <row r="81" spans="1:5" x14ac:dyDescent="0.25">
      <c r="A81">
        <v>0.79</v>
      </c>
      <c r="B81" s="4">
        <f t="shared" si="4"/>
        <v>-1.3786027534152244E-2</v>
      </c>
      <c r="C81" s="4">
        <f t="shared" si="5"/>
        <v>-0.49788380443664426</v>
      </c>
      <c r="D81" s="4">
        <f t="shared" si="7"/>
        <v>-0.51166983197079652</v>
      </c>
      <c r="E81" s="1">
        <f t="shared" si="6"/>
        <v>-0.51166983197079641</v>
      </c>
    </row>
    <row r="82" spans="1:5" x14ac:dyDescent="0.25">
      <c r="A82">
        <v>0.8</v>
      </c>
      <c r="B82" s="4">
        <f t="shared" si="4"/>
        <v>-4.3185497499759792E-2</v>
      </c>
      <c r="C82" s="4">
        <f t="shared" si="5"/>
        <v>-0.47882974016169233</v>
      </c>
      <c r="D82" s="4">
        <f t="shared" si="7"/>
        <v>-0.52201523766145208</v>
      </c>
      <c r="E82" s="1">
        <f t="shared" si="6"/>
        <v>-0.52201523766145219</v>
      </c>
    </row>
    <row r="83" spans="1:5" x14ac:dyDescent="0.25">
      <c r="A83">
        <v>0.81</v>
      </c>
      <c r="B83" s="4">
        <f t="shared" si="4"/>
        <v>-7.0863297959770394E-2</v>
      </c>
      <c r="C83" s="4">
        <f t="shared" si="5"/>
        <v>-0.44068624518111649</v>
      </c>
      <c r="D83" s="4">
        <f t="shared" si="7"/>
        <v>-0.51154954314088685</v>
      </c>
      <c r="E83" s="1">
        <f t="shared" si="6"/>
        <v>-0.51154954314088708</v>
      </c>
    </row>
    <row r="84" spans="1:5" x14ac:dyDescent="0.25">
      <c r="A84">
        <v>0.82</v>
      </c>
      <c r="B84" s="4">
        <f t="shared" si="4"/>
        <v>-9.5716002352192117E-2</v>
      </c>
      <c r="C84" s="4">
        <f t="shared" si="5"/>
        <v>-0.38497398027103585</v>
      </c>
      <c r="D84" s="4">
        <f t="shared" si="7"/>
        <v>-0.48068998262322798</v>
      </c>
      <c r="E84" s="1">
        <f t="shared" si="6"/>
        <v>-0.48068998262322832</v>
      </c>
    </row>
    <row r="85" spans="1:5" x14ac:dyDescent="0.25">
      <c r="A85">
        <v>0.83</v>
      </c>
      <c r="B85" s="4">
        <f t="shared" si="4"/>
        <v>-0.11675281178014443</v>
      </c>
      <c r="C85" s="4">
        <f t="shared" si="5"/>
        <v>-0.31391401762319437</v>
      </c>
      <c r="D85" s="4">
        <f t="shared" si="7"/>
        <v>-0.43066682940333878</v>
      </c>
      <c r="E85" s="1">
        <f t="shared" si="6"/>
        <v>-0.43066682940333922</v>
      </c>
    </row>
    <row r="86" spans="1:5" x14ac:dyDescent="0.25">
      <c r="A86">
        <v>0.84</v>
      </c>
      <c r="B86" s="4">
        <f t="shared" si="4"/>
        <v>-0.13313505503722567</v>
      </c>
      <c r="C86" s="4">
        <f t="shared" si="5"/>
        <v>-0.23033929370568126</v>
      </c>
      <c r="D86" s="4">
        <f t="shared" si="7"/>
        <v>-0.36347434874290696</v>
      </c>
      <c r="E86" s="1">
        <f t="shared" si="6"/>
        <v>-0.36347434874290752</v>
      </c>
    </row>
    <row r="87" spans="1:5" x14ac:dyDescent="0.25">
      <c r="A87">
        <v>0.85</v>
      </c>
      <c r="B87" s="4">
        <f t="shared" si="4"/>
        <v>-0.14420962378193353</v>
      </c>
      <c r="C87" s="4">
        <f t="shared" si="5"/>
        <v>-0.13758166902579846</v>
      </c>
      <c r="D87" s="4">
        <f t="shared" si="7"/>
        <v>-0.28179129280773196</v>
      </c>
      <c r="E87" s="1">
        <f t="shared" si="6"/>
        <v>-0.28179129280773269</v>
      </c>
    </row>
    <row r="88" spans="1:5" x14ac:dyDescent="0.25">
      <c r="A88">
        <v>0.86</v>
      </c>
      <c r="B88" s="4">
        <f t="shared" si="4"/>
        <v>-0.14953500990623941</v>
      </c>
      <c r="C88" s="4">
        <f t="shared" si="5"/>
        <v>-3.9339097365920075E-2</v>
      </c>
      <c r="D88" s="4">
        <f t="shared" si="7"/>
        <v>-0.18887410727215947</v>
      </c>
      <c r="E88" s="1">
        <f t="shared" si="6"/>
        <v>-0.18887410727216022</v>
      </c>
    </row>
    <row r="89" spans="1:5" x14ac:dyDescent="0.25">
      <c r="A89">
        <v>0.87</v>
      </c>
      <c r="B89" s="4">
        <f t="shared" si="4"/>
        <v>-0.14889890707059497</v>
      </c>
      <c r="C89" s="4">
        <f t="shared" si="5"/>
        <v>6.0471799964237072E-2</v>
      </c>
      <c r="D89" s="4">
        <f t="shared" si="7"/>
        <v>-8.84271071063579E-2</v>
      </c>
      <c r="E89" s="1">
        <f t="shared" si="6"/>
        <v>-8.8427107106358691E-2</v>
      </c>
    </row>
    <row r="90" spans="1:5" x14ac:dyDescent="0.25">
      <c r="A90">
        <v>0.88</v>
      </c>
      <c r="B90" s="4">
        <f t="shared" si="4"/>
        <v>-0.14232667468771859</v>
      </c>
      <c r="C90" s="4">
        <f t="shared" si="5"/>
        <v>0.15787187745962167</v>
      </c>
      <c r="D90" s="4">
        <f t="shared" si="7"/>
        <v>1.5545202771903077E-2</v>
      </c>
      <c r="E90" s="1">
        <f t="shared" si="6"/>
        <v>1.5545202771902276E-2</v>
      </c>
    </row>
    <row r="91" spans="1:5" x14ac:dyDescent="0.25">
      <c r="A91">
        <v>0.89</v>
      </c>
      <c r="B91" s="4">
        <f t="shared" si="4"/>
        <v>-0.13008032692283719</v>
      </c>
      <c r="C91" s="4">
        <f t="shared" si="5"/>
        <v>0.24897810139420773</v>
      </c>
      <c r="D91" s="4">
        <f t="shared" si="7"/>
        <v>0.11889777447137054</v>
      </c>
      <c r="E91" s="1">
        <f t="shared" si="6"/>
        <v>0.11889777447136975</v>
      </c>
    </row>
    <row r="92" spans="1:5" x14ac:dyDescent="0.25">
      <c r="A92">
        <v>0.9</v>
      </c>
      <c r="B92" s="4">
        <f t="shared" si="4"/>
        <v>-0.11264808701575141</v>
      </c>
      <c r="C92" s="4">
        <f t="shared" si="5"/>
        <v>0.33015835412204009</v>
      </c>
      <c r="D92" s="4">
        <f t="shared" si="7"/>
        <v>0.21751026710628868</v>
      </c>
      <c r="E92" s="1">
        <f t="shared" si="6"/>
        <v>0.21751026710628796</v>
      </c>
    </row>
    <row r="93" spans="1:5" x14ac:dyDescent="0.25">
      <c r="A93">
        <v>0.91</v>
      </c>
      <c r="B93" s="4">
        <f t="shared" si="4"/>
        <v>-9.0724923360942608E-2</v>
      </c>
      <c r="C93" s="4">
        <f t="shared" si="5"/>
        <v>0.39817623514596157</v>
      </c>
      <c r="D93" s="4">
        <f t="shared" si="7"/>
        <v>0.30745131178501894</v>
      </c>
      <c r="E93" s="1">
        <f t="shared" si="6"/>
        <v>0.30745131178501833</v>
      </c>
    </row>
    <row r="94" spans="1:5" x14ac:dyDescent="0.25">
      <c r="A94">
        <v>0.92</v>
      </c>
      <c r="B94" s="4">
        <f t="shared" si="4"/>
        <v>-6.518484331078403E-2</v>
      </c>
      <c r="C94" s="4">
        <f t="shared" si="5"/>
        <v>0.45032008619238501</v>
      </c>
      <c r="D94" s="4">
        <f t="shared" si="7"/>
        <v>0.38513524288160095</v>
      </c>
      <c r="E94" s="1">
        <f t="shared" si="6"/>
        <v>0.38513524288160045</v>
      </c>
    </row>
    <row r="95" spans="1:5" x14ac:dyDescent="0.25">
      <c r="A95">
        <v>0.93</v>
      </c>
      <c r="B95" s="4">
        <f t="shared" si="4"/>
        <v>-3.7046049260493132E-2</v>
      </c>
      <c r="C95" s="4">
        <f t="shared" si="5"/>
        <v>0.48451109646952495</v>
      </c>
      <c r="D95" s="4">
        <f t="shared" si="7"/>
        <v>0.4474650472090318</v>
      </c>
      <c r="E95" s="1">
        <f t="shared" si="6"/>
        <v>0.44746504720903141</v>
      </c>
    </row>
    <row r="96" spans="1:5" x14ac:dyDescent="0.25">
      <c r="A96">
        <v>0.94</v>
      </c>
      <c r="B96" s="4">
        <f t="shared" si="4"/>
        <v>-7.4303461317556446E-3</v>
      </c>
      <c r="C96" s="4">
        <f t="shared" si="5"/>
        <v>0.49938617829360504</v>
      </c>
      <c r="D96" s="4">
        <f t="shared" si="7"/>
        <v>0.4919558321618494</v>
      </c>
      <c r="E96" s="1">
        <f t="shared" si="6"/>
        <v>0.49195583216184918</v>
      </c>
    </row>
    <row r="97" spans="1:5" x14ac:dyDescent="0.25">
      <c r="A97">
        <v>0.95</v>
      </c>
      <c r="B97" s="4">
        <f t="shared" si="4"/>
        <v>2.2481581449442851E-2</v>
      </c>
      <c r="C97" s="4">
        <f t="shared" si="5"/>
        <v>0.49435230909333461</v>
      </c>
      <c r="D97" s="4">
        <f t="shared" si="7"/>
        <v>0.51683389054277751</v>
      </c>
      <c r="E97" s="1">
        <f t="shared" si="6"/>
        <v>0.5168338905427774</v>
      </c>
    </row>
    <row r="98" spans="1:5" x14ac:dyDescent="0.25">
      <c r="A98">
        <v>0.96</v>
      </c>
      <c r="B98" s="4">
        <f t="shared" si="4"/>
        <v>5.1497239322984306E-2</v>
      </c>
      <c r="C98" s="4">
        <f t="shared" si="5"/>
        <v>0.46961017334843541</v>
      </c>
      <c r="D98" s="4">
        <f t="shared" si="7"/>
        <v>0.52110741267141969</v>
      </c>
      <c r="E98" s="1">
        <f t="shared" si="6"/>
        <v>0.5211074126714198</v>
      </c>
    </row>
    <row r="99" spans="1:5" x14ac:dyDescent="0.25">
      <c r="A99">
        <v>0.97</v>
      </c>
      <c r="B99" s="4">
        <f t="shared" si="4"/>
        <v>7.8459864773654464E-2</v>
      </c>
      <c r="C99" s="4">
        <f t="shared" si="5"/>
        <v>0.42614616193273219</v>
      </c>
      <c r="D99" s="4">
        <f t="shared" si="7"/>
        <v>0.50460602670638666</v>
      </c>
      <c r="E99" s="1">
        <f t="shared" si="6"/>
        <v>0.50460602670638688</v>
      </c>
    </row>
    <row r="100" spans="1:5" x14ac:dyDescent="0.25">
      <c r="A100">
        <v>0.98</v>
      </c>
      <c r="B100" s="4">
        <f t="shared" si="4"/>
        <v>0.10229454301022034</v>
      </c>
      <c r="C100" s="4">
        <f t="shared" si="5"/>
        <v>0.36569304782274836</v>
      </c>
      <c r="D100" s="4">
        <f t="shared" si="7"/>
        <v>0.4679875908329687</v>
      </c>
      <c r="E100" s="1">
        <f t="shared" si="6"/>
        <v>0.46798759083296904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accelerazione</vt:lpstr>
      <vt:lpstr>velocità</vt:lpstr>
      <vt:lpstr>armonico</vt:lpstr>
      <vt:lpstr>armonico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2020-04-08T10:50:33Z</dcterms:modified>
</cp:coreProperties>
</file>