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13900" yWindow="1480" windowWidth="14720" windowHeight="11960" activeTab="2"/>
  </bookViews>
  <sheets>
    <sheet name="STDescrittiva" sheetId="3" r:id="rId1"/>
    <sheet name="GRANDI CAMPIONI" sheetId="4" r:id="rId2"/>
    <sheet name="PICCOLI CAMPIONI" sheetId="5" r:id="rId3"/>
    <sheet name="DIST-NORM-ST" sheetId="6" r:id="rId4"/>
    <sheet name="distribuzione-t" sheetId="7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3" l="1"/>
  <c r="C1" i="3"/>
  <c r="C4" i="3"/>
  <c r="G2" i="3"/>
  <c r="C2" i="3"/>
  <c r="G1" i="3"/>
  <c r="C14" i="5"/>
  <c r="C32" i="5"/>
  <c r="C23" i="5"/>
  <c r="C13" i="4"/>
  <c r="C33" i="4"/>
  <c r="C25" i="4"/>
  <c r="C16" i="4"/>
  <c r="C15" i="5"/>
  <c r="C33" i="5"/>
  <c r="C36" i="5"/>
  <c r="C24" i="5"/>
  <c r="C27" i="5"/>
  <c r="C18" i="5"/>
  <c r="C34" i="5"/>
  <c r="C37" i="5"/>
  <c r="C38" i="5"/>
  <c r="C25" i="5"/>
  <c r="C28" i="5"/>
  <c r="D29" i="5"/>
  <c r="C16" i="5"/>
  <c r="C19" i="5"/>
  <c r="D20" i="5"/>
  <c r="C20" i="5"/>
  <c r="C34" i="4"/>
  <c r="C36" i="4"/>
  <c r="C37" i="4"/>
  <c r="C38" i="4"/>
  <c r="C26" i="4"/>
  <c r="C28" i="4"/>
  <c r="C29" i="4"/>
  <c r="D30" i="4"/>
  <c r="C17" i="4"/>
  <c r="C20" i="4"/>
  <c r="C18" i="4"/>
  <c r="C21" i="4"/>
  <c r="D22" i="4"/>
  <c r="C22" i="4"/>
</calcChain>
</file>

<file path=xl/sharedStrings.xml><?xml version="1.0" encoding="utf-8"?>
<sst xmlns="http://schemas.openxmlformats.org/spreadsheetml/2006/main" count="57" uniqueCount="30">
  <si>
    <t>X</t>
  </si>
  <si>
    <t>n</t>
  </si>
  <si>
    <t>media</t>
  </si>
  <si>
    <t>devst</t>
  </si>
  <si>
    <t>Valori</t>
  </si>
  <si>
    <t>Input</t>
  </si>
  <si>
    <t>s</t>
  </si>
  <si>
    <t>alfa</t>
  </si>
  <si>
    <t>alfa/2</t>
  </si>
  <si>
    <t>df</t>
  </si>
  <si>
    <t>zalfa</t>
  </si>
  <si>
    <t>talfa</t>
  </si>
  <si>
    <t>zalfa/2</t>
  </si>
  <si>
    <r>
      <t>s</t>
    </r>
    <r>
      <rPr>
        <b/>
        <u/>
        <sz val="10"/>
        <rFont val="Verdana"/>
        <family val="2"/>
      </rPr>
      <t>X</t>
    </r>
  </si>
  <si>
    <r>
      <t>(zalfa/2)*s</t>
    </r>
    <r>
      <rPr>
        <b/>
        <u/>
        <sz val="10"/>
        <rFont val="Verdana"/>
        <family val="2"/>
      </rPr>
      <t>X</t>
    </r>
  </si>
  <si>
    <t>IC</t>
  </si>
  <si>
    <t>One-Side Right</t>
  </si>
  <si>
    <r>
      <t>zalfa*s</t>
    </r>
    <r>
      <rPr>
        <b/>
        <u/>
        <sz val="10"/>
        <rFont val="Verdana"/>
        <family val="2"/>
      </rPr>
      <t>X</t>
    </r>
  </si>
  <si>
    <t>Right IC</t>
  </si>
  <si>
    <t>Left IC</t>
  </si>
  <si>
    <r>
      <t>talfa*s</t>
    </r>
    <r>
      <rPr>
        <b/>
        <u/>
        <sz val="10"/>
        <rFont val="Verdana"/>
        <family val="2"/>
      </rPr>
      <t>X</t>
    </r>
  </si>
  <si>
    <t>(1-alfa)</t>
  </si>
  <si>
    <t>1-alfa</t>
  </si>
  <si>
    <t>2-Code</t>
  </si>
  <si>
    <t>Due-Code</t>
  </si>
  <si>
    <t>Una-Coda Destra</t>
  </si>
  <si>
    <t>Una-Coda Sinistra</t>
  </si>
  <si>
    <r>
      <t xml:space="preserve">Stima Puntuale </t>
    </r>
    <r>
      <rPr>
        <b/>
        <u/>
        <sz val="10"/>
        <rFont val="Verdana"/>
        <family val="2"/>
      </rPr>
      <t>X</t>
    </r>
    <r>
      <rPr>
        <b/>
        <sz val="10"/>
        <rFont val="Verdana"/>
        <family val="2"/>
      </rPr>
      <t xml:space="preserve"> = </t>
    </r>
  </si>
  <si>
    <r>
      <t>ME = 1.96*s</t>
    </r>
    <r>
      <rPr>
        <b/>
        <u/>
        <sz val="10"/>
        <rFont val="Verdana"/>
        <family val="2"/>
      </rPr>
      <t>X</t>
    </r>
    <r>
      <rPr>
        <b/>
        <sz val="10"/>
        <rFont val="Verdana"/>
        <family val="2"/>
      </rPr>
      <t xml:space="preserve"> =</t>
    </r>
  </si>
  <si>
    <t>errst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</si>
</sst>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00"/>
  </numFmts>
  <fonts count="8" x14ac:knownFonts="1">
    <font>
      <sz val="10"/>
      <name val="Verdana"/>
    </font>
    <font>
      <sz val="8"/>
      <name val="Verdana"/>
    </font>
    <font>
      <b/>
      <sz val="10"/>
      <name val="Verdana"/>
      <family val="2"/>
    </font>
    <font>
      <b/>
      <sz val="10"/>
      <color indexed="9"/>
      <name val="Verdana"/>
      <family val="2"/>
    </font>
    <font>
      <b/>
      <u/>
      <sz val="10"/>
      <name val="Verdana"/>
      <family val="2"/>
    </font>
    <font>
      <sz val="10"/>
      <name val="Verdana"/>
    </font>
    <font>
      <sz val="10"/>
      <color indexed="9"/>
      <name val="Verdana"/>
      <family val="2"/>
    </font>
    <font>
      <sz val="12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2" fontId="0" fillId="0" borderId="0" xfId="0" applyNumberFormat="1"/>
    <xf numFmtId="0" fontId="3" fillId="2" borderId="0" xfId="0" applyFont="1" applyFill="1" applyProtection="1">
      <protection locked="0"/>
    </xf>
    <xf numFmtId="0" fontId="4" fillId="0" borderId="0" xfId="0" applyFont="1" applyAlignment="1">
      <alignment horizontal="right"/>
    </xf>
    <xf numFmtId="174" fontId="0" fillId="0" borderId="0" xfId="0" applyNumberFormat="1"/>
    <xf numFmtId="49" fontId="2" fillId="0" borderId="0" xfId="0" applyNumberFormat="1" applyFont="1" applyAlignment="1">
      <alignment horizontal="right"/>
    </xf>
    <xf numFmtId="17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0" xfId="0" applyFont="1" applyFill="1" applyProtection="1"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3" borderId="0" xfId="0" applyFont="1" applyFill="1" applyAlignment="1">
      <alignment horizontal="right"/>
    </xf>
    <xf numFmtId="2" fontId="2" fillId="3" borderId="0" xfId="0" applyNumberFormat="1" applyFont="1" applyFill="1"/>
    <xf numFmtId="174" fontId="2" fillId="0" borderId="0" xfId="0" applyNumberFormat="1" applyFont="1" applyAlignment="1">
      <alignment horizontal="right"/>
    </xf>
    <xf numFmtId="174" fontId="2" fillId="3" borderId="0" xfId="0" applyNumberFormat="1" applyFont="1" applyFill="1"/>
    <xf numFmtId="0" fontId="6" fillId="4" borderId="0" xfId="0" applyFont="1" applyFill="1" applyAlignment="1" applyProtection="1">
      <alignment horizontal="center"/>
      <protection locked="0"/>
    </xf>
    <xf numFmtId="0" fontId="6" fillId="4" borderId="0" xfId="0" applyFont="1" applyFill="1" applyAlignment="1" applyProtection="1">
      <alignment horizontal="center" wrapText="1"/>
      <protection locked="0"/>
    </xf>
    <xf numFmtId="0" fontId="6" fillId="4" borderId="0" xfId="0" applyFont="1" applyFill="1" applyAlignment="1" applyProtection="1">
      <alignment horizontal="right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Normale" xfId="0" builtinId="0"/>
  </cellStyles>
  <dxfs count="4"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177800</xdr:colOff>
      <xdr:row>4</xdr:row>
      <xdr:rowOff>25400</xdr:rowOff>
    </xdr:from>
    <xdr:to>
      <xdr:col>11</xdr:col>
      <xdr:colOff>266700</xdr:colOff>
      <xdr:row>5</xdr:row>
      <xdr:rowOff>139700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3073400" y="685800"/>
          <a:ext cx="5511800" cy="279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D4" mc:Ignorable="a14" a14:legacySpreadsheetColorIndex="1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N.B. E' possibile scrivere solo nelle celle di colore azzurro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12</xdr:col>
      <xdr:colOff>736600</xdr:colOff>
      <xdr:row>5</xdr:row>
      <xdr:rowOff>25400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27000" y="25400"/>
          <a:ext cx="9969500" cy="825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CF305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Calcola l'intervallo di confidenza (IC) per la media di una popolazione, mu,  per GRANDI CAMPIONI. Le formule utilizzate sono:</a:t>
          </a:r>
        </a:p>
        <a:p>
          <a:pPr algn="l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 Two-Side          :  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+/- zalfa*sigma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(sigma nota); X +/- zalfa*s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(sigma NON nota);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 One-Side Right:  X +zalfa*sigmaX (sigma nota); X +/- zalfa*sX (sigma NON nota);</a:t>
          </a:r>
          <a:endParaRPr lang="it-IT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 One-Side Left  :  X - zalfa*sigmaX (sigma nota); X +/- zalfa*sX (sigma NON nota);</a:t>
          </a:r>
          <a:endParaRPr lang="it-IT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>
    <xdr:from>
      <xdr:col>4</xdr:col>
      <xdr:colOff>749300</xdr:colOff>
      <xdr:row>9</xdr:row>
      <xdr:rowOff>25400</xdr:rowOff>
    </xdr:from>
    <xdr:to>
      <xdr:col>12</xdr:col>
      <xdr:colOff>0</xdr:colOff>
      <xdr:row>10</xdr:row>
      <xdr:rowOff>139700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848100" y="1181100"/>
          <a:ext cx="5511800" cy="279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D4" mc:Ignorable="a14" a14:legacySpreadsheetColorIndex="1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N.B. E' possibile scrivere solo nelle celle di colore azzurro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12</xdr:col>
      <xdr:colOff>736600</xdr:colOff>
      <xdr:row>4</xdr:row>
      <xdr:rowOff>114300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7000" y="25400"/>
          <a:ext cx="9969500" cy="749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CF305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Calcola l'intervallo di confidenza (IC) per la media di una popolazione, mu,  per PICCOLI CAMPIONI. Le formule utilizzate sono: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 Due-Code                 :  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+/- talfa*sigma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(sigma nota);    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+/- talfa*s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(sigma NON nota);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 Una-Coda Destra    :  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+talfa*sigmaX (sigma nota);         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+/- talfa*sX (sigma NON nota);</a:t>
          </a:r>
          <a:endParaRPr lang="it-IT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 Una-Coda Sinistra  :  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- talfa*sigmaX (sigma nota);         </a:t>
          </a:r>
          <a:r>
            <a:rPr lang="it-IT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X</a:t>
          </a:r>
          <a:r>
            <a:rPr lang="it-IT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+/- talfa*sX (sigma NON nota);</a:t>
          </a:r>
          <a:endParaRPr lang="it-IT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>
    <xdr:from>
      <xdr:col>6</xdr:col>
      <xdr:colOff>736600</xdr:colOff>
      <xdr:row>6</xdr:row>
      <xdr:rowOff>25400</xdr:rowOff>
    </xdr:from>
    <xdr:to>
      <xdr:col>14</xdr:col>
      <xdr:colOff>38100</xdr:colOff>
      <xdr:row>7</xdr:row>
      <xdr:rowOff>139700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5448300" y="1016000"/>
          <a:ext cx="5499100" cy="279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D4" mc:Ignorable="a14" a14:legacySpreadsheetColorIndex="1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N.B. E' possibile scrivere solo nelle celle di colore azzurro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101600</xdr:rowOff>
    </xdr:from>
    <xdr:to>
      <xdr:col>8</xdr:col>
      <xdr:colOff>76200</xdr:colOff>
      <xdr:row>56</xdr:row>
      <xdr:rowOff>114300</xdr:rowOff>
    </xdr:to>
    <xdr:grpSp>
      <xdr:nvGrpSpPr>
        <xdr:cNvPr id="4137" name="Group 1"/>
        <xdr:cNvGrpSpPr>
          <a:grpSpLocks/>
        </xdr:cNvGrpSpPr>
      </xdr:nvGrpSpPr>
      <xdr:grpSpPr bwMode="auto">
        <a:xfrm>
          <a:off x="0" y="1587500"/>
          <a:ext cx="6273800" cy="7772400"/>
          <a:chOff x="1037" y="90"/>
          <a:chExt cx="583" cy="800"/>
        </a:xfrm>
      </xdr:grpSpPr>
      <xdr:grpSp>
        <xdr:nvGrpSpPr>
          <xdr:cNvPr id="4138" name="Group 2"/>
          <xdr:cNvGrpSpPr>
            <a:grpSpLocks/>
          </xdr:cNvGrpSpPr>
        </xdr:nvGrpSpPr>
        <xdr:grpSpPr bwMode="auto">
          <a:xfrm>
            <a:off x="1109" y="90"/>
            <a:ext cx="439" cy="141"/>
            <a:chOff x="3416" y="2032"/>
            <a:chExt cx="6566" cy="2117"/>
          </a:xfrm>
        </xdr:grpSpPr>
        <xdr:grpSp>
          <xdr:nvGrpSpPr>
            <xdr:cNvPr id="4140" name="Group 3"/>
            <xdr:cNvGrpSpPr>
              <a:grpSpLocks/>
            </xdr:cNvGrpSpPr>
          </xdr:nvGrpSpPr>
          <xdr:grpSpPr bwMode="auto">
            <a:xfrm>
              <a:off x="3416" y="2032"/>
              <a:ext cx="4835" cy="2117"/>
              <a:chOff x="3416" y="2032"/>
              <a:chExt cx="4835" cy="2117"/>
            </a:xfrm>
          </xdr:grpSpPr>
          <xdr:pic>
            <xdr:nvPicPr>
              <xdr:cNvPr id="4142" name="Picture 4" descr="Par-6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r="32803"/>
              <a:stretch>
                <a:fillRect/>
              </a:stretch>
            </xdr:blipFill>
            <xdr:spPr bwMode="auto">
              <a:xfrm>
                <a:off x="3416" y="2032"/>
                <a:ext cx="4835" cy="21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4101" name="Text Box 5"/>
              <xdr:cNvSpPr txBox="1">
                <a:spLocks noChangeArrowheads="1"/>
              </xdr:cNvSpPr>
            </xdr:nvSpPr>
            <xdr:spPr bwMode="auto">
              <a:xfrm>
                <a:off x="6364" y="3681"/>
                <a:ext cx="441" cy="451"/>
              </a:xfrm>
              <a:prstGeom prst="rect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91440" tIns="45720" rIns="91440" bIns="45720" anchor="t" upright="1"/>
              <a:lstStyle/>
              <a:p>
                <a:pPr algn="l" rtl="0">
                  <a:defRPr sz="1000"/>
                </a:pPr>
                <a:r>
                  <a:rPr lang="it-IT" sz="11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rPr>
                  <a:t>z</a:t>
                </a:r>
              </a:p>
              <a:p>
                <a:pPr algn="l" rtl="0">
                  <a:defRPr sz="1000"/>
                </a:pPr>
                <a:endParaRPr lang="it-IT" sz="1100" b="0" i="0" u="none" strike="noStrike" baseline="0">
                  <a:solidFill>
                    <a:srgbClr val="000000"/>
                  </a:solidFill>
                  <a:latin typeface="Times New Roman"/>
                  <a:ea typeface="Times New Roman"/>
                  <a:cs typeface="Times New Roman"/>
                </a:endParaRPr>
              </a:p>
            </xdr:txBody>
          </xdr:sp>
          <xdr:sp macro="" textlink="">
            <xdr:nvSpPr>
              <xdr:cNvPr id="4102" name="Text Box 6"/>
              <xdr:cNvSpPr txBox="1">
                <a:spLocks noChangeArrowheads="1"/>
              </xdr:cNvSpPr>
            </xdr:nvSpPr>
            <xdr:spPr bwMode="auto">
              <a:xfrm>
                <a:off x="5569" y="3681"/>
                <a:ext cx="441" cy="451"/>
              </a:xfrm>
              <a:prstGeom prst="rect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91440" tIns="45720" rIns="91440" bIns="45720" anchor="t" upright="1"/>
              <a:lstStyle/>
              <a:p>
                <a:pPr algn="l" rtl="0">
                  <a:defRPr sz="1000"/>
                </a:pPr>
                <a:r>
                  <a:rPr lang="it-IT" sz="11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rPr>
                  <a:t>0</a:t>
                </a:r>
              </a:p>
              <a:p>
                <a:pPr algn="l" rtl="0">
                  <a:defRPr sz="1000"/>
                </a:pPr>
                <a:endParaRPr lang="it-IT" sz="1100" b="0" i="0" u="none" strike="noStrike" baseline="0">
                  <a:solidFill>
                    <a:srgbClr val="000000"/>
                  </a:solidFill>
                  <a:latin typeface="Times New Roman"/>
                  <a:ea typeface="Times New Roman"/>
                  <a:cs typeface="Times New Roman"/>
                </a:endParaRPr>
              </a:p>
            </xdr:txBody>
          </xdr:sp>
        </xdr:grpSp>
        <xdr:sp macro="" textlink="">
          <xdr:nvSpPr>
            <xdr:cNvPr id="4103" name="Text Box 7"/>
            <xdr:cNvSpPr txBox="1">
              <a:spLocks noChangeArrowheads="1"/>
            </xdr:cNvSpPr>
          </xdr:nvSpPr>
          <xdr:spPr bwMode="auto">
            <a:xfrm>
              <a:off x="6452" y="2189"/>
              <a:ext cx="3530" cy="55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defRPr sz="1000"/>
              </a:pPr>
              <a:r>
                <a:rPr lang="it-IT" sz="11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rPr>
                <a:t>Area sottesa nell’intervallo [0, </a:t>
              </a:r>
              <a:r>
                <a:rPr lang="it-IT" sz="1100" b="0" i="1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rPr>
                <a:t>z</a:t>
              </a:r>
              <a:r>
                <a:rPr lang="it-IT" sz="11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rPr>
                <a:t>]</a:t>
              </a:r>
            </a:p>
            <a:p>
              <a:pPr algn="l" rtl="0">
                <a:defRPr sz="1000"/>
              </a:pPr>
              <a:endParaRPr lang="it-IT"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endParaRPr>
            </a:p>
          </xdr:txBody>
        </xdr:sp>
      </xdr:grpSp>
      <xdr:pic>
        <xdr:nvPicPr>
          <xdr:cNvPr id="4139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091" r="5681"/>
          <a:stretch>
            <a:fillRect/>
          </a:stretch>
        </xdr:blipFill>
        <xdr:spPr bwMode="auto">
          <a:xfrm>
            <a:off x="1037" y="240"/>
            <a:ext cx="583" cy="65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63500</xdr:rowOff>
    </xdr:from>
    <xdr:to>
      <xdr:col>6</xdr:col>
      <xdr:colOff>533400</xdr:colOff>
      <xdr:row>49</xdr:row>
      <xdr:rowOff>50800</xdr:rowOff>
    </xdr:to>
    <xdr:pic>
      <xdr:nvPicPr>
        <xdr:cNvPr id="51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5851"/>
        <a:stretch>
          <a:fillRect/>
        </a:stretch>
      </xdr:blipFill>
      <xdr:spPr bwMode="auto">
        <a:xfrm>
          <a:off x="38100" y="63500"/>
          <a:ext cx="5143500" cy="807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workbookViewId="0">
      <selection activeCell="D12" sqref="D12"/>
    </sheetView>
  </sheetViews>
  <sheetFormatPr baseColWidth="10" defaultColWidth="8.7109375" defaultRowHeight="13" x14ac:dyDescent="0"/>
  <cols>
    <col min="1" max="1" width="6.42578125" style="1" bestFit="1" customWidth="1"/>
  </cols>
  <sheetData>
    <row r="1" spans="1:18">
      <c r="A1" s="17" t="s">
        <v>4</v>
      </c>
      <c r="B1" s="4" t="s">
        <v>1</v>
      </c>
      <c r="C1" s="4">
        <f>COUNT(A:A)</f>
        <v>9</v>
      </c>
      <c r="E1" s="27" t="s">
        <v>27</v>
      </c>
      <c r="F1" s="27"/>
      <c r="G1" s="18">
        <f>C2</f>
        <v>3.5888888888888886</v>
      </c>
    </row>
    <row r="2" spans="1:18" ht="15">
      <c r="A2" s="25">
        <v>3.1</v>
      </c>
      <c r="B2" s="4" t="s">
        <v>2</v>
      </c>
      <c r="C2" s="5">
        <f>AVERAGE(A:A)</f>
        <v>3.5888888888888886</v>
      </c>
      <c r="E2" s="27" t="s">
        <v>28</v>
      </c>
      <c r="F2" s="27"/>
      <c r="G2" s="20">
        <f>1.96*C4</f>
        <v>0.35401450761930542</v>
      </c>
    </row>
    <row r="3" spans="1:18">
      <c r="A3" s="26">
        <v>3.3</v>
      </c>
      <c r="B3" s="4" t="s">
        <v>3</v>
      </c>
      <c r="C3" s="5">
        <f>STDEV(A:A)</f>
        <v>0.54185894023363079</v>
      </c>
    </row>
    <row r="4" spans="1:18">
      <c r="A4" s="26">
        <v>4.5</v>
      </c>
      <c r="B4" s="4" t="s">
        <v>29</v>
      </c>
      <c r="C4" s="19">
        <f>C3/SQRT(C1)</f>
        <v>0.18061964674454359</v>
      </c>
      <c r="F4" s="14"/>
      <c r="G4" s="15"/>
      <c r="H4" s="15"/>
      <c r="I4" s="15"/>
      <c r="J4" s="15"/>
      <c r="K4" s="15"/>
      <c r="L4" s="15"/>
      <c r="M4" s="16"/>
      <c r="N4" s="16"/>
      <c r="O4" s="16"/>
      <c r="P4" s="16"/>
      <c r="Q4" s="16"/>
      <c r="R4" s="16"/>
    </row>
    <row r="5" spans="1:18" ht="15">
      <c r="A5" s="25">
        <v>2.8</v>
      </c>
    </row>
    <row r="6" spans="1:18" ht="15">
      <c r="A6" s="25">
        <v>3.5</v>
      </c>
    </row>
    <row r="7" spans="1:18" ht="15">
      <c r="A7" s="25">
        <v>3.7</v>
      </c>
    </row>
    <row r="8" spans="1:18" ht="15">
      <c r="A8" s="25">
        <v>4.2</v>
      </c>
    </row>
    <row r="9" spans="1:18" ht="15">
      <c r="A9" s="25">
        <v>3.9</v>
      </c>
    </row>
    <row r="10" spans="1:18" ht="15">
      <c r="A10" s="25">
        <v>3.3</v>
      </c>
    </row>
    <row r="11" spans="1:18" ht="15">
      <c r="A11" s="24"/>
    </row>
    <row r="12" spans="1:18">
      <c r="A12" s="22"/>
    </row>
    <row r="13" spans="1:18">
      <c r="A13" s="22"/>
    </row>
    <row r="14" spans="1:18">
      <c r="A14" s="23"/>
    </row>
    <row r="15" spans="1:18">
      <c r="A15" s="23"/>
    </row>
    <row r="16" spans="1:18">
      <c r="A16" s="23"/>
    </row>
    <row r="17" spans="1:1">
      <c r="A17" s="23"/>
    </row>
    <row r="18" spans="1:1">
      <c r="A18" s="23"/>
    </row>
    <row r="19" spans="1:1">
      <c r="A19" s="23"/>
    </row>
    <row r="20" spans="1:1">
      <c r="A20" s="23"/>
    </row>
    <row r="21" spans="1:1">
      <c r="A21" s="23"/>
    </row>
    <row r="22" spans="1:1">
      <c r="A22" s="23"/>
    </row>
    <row r="23" spans="1:1">
      <c r="A23" s="23"/>
    </row>
    <row r="24" spans="1:1">
      <c r="A24" s="23"/>
    </row>
    <row r="25" spans="1:1">
      <c r="A25" s="23"/>
    </row>
    <row r="26" spans="1:1">
      <c r="A26" s="23"/>
    </row>
    <row r="27" spans="1:1">
      <c r="A27" s="23"/>
    </row>
    <row r="28" spans="1:1">
      <c r="A28" s="23"/>
    </row>
    <row r="29" spans="1:1">
      <c r="A29" s="23"/>
    </row>
    <row r="30" spans="1:1">
      <c r="A30" s="23"/>
    </row>
    <row r="31" spans="1:1">
      <c r="A31" s="23"/>
    </row>
    <row r="32" spans="1:1">
      <c r="A32" s="21"/>
    </row>
    <row r="33" spans="1:1">
      <c r="A33" s="21"/>
    </row>
    <row r="34" spans="1:1">
      <c r="A34" s="21"/>
    </row>
    <row r="35" spans="1:1">
      <c r="A35" s="21"/>
    </row>
    <row r="36" spans="1:1">
      <c r="A36" s="21"/>
    </row>
    <row r="37" spans="1:1">
      <c r="A37" s="21"/>
    </row>
    <row r="38" spans="1:1">
      <c r="A38" s="21"/>
    </row>
    <row r="39" spans="1:1">
      <c r="A39" s="21"/>
    </row>
    <row r="40" spans="1:1">
      <c r="A40" s="21"/>
    </row>
    <row r="41" spans="1:1">
      <c r="A41" s="21"/>
    </row>
    <row r="42" spans="1:1">
      <c r="A42" s="21"/>
    </row>
    <row r="43" spans="1:1">
      <c r="A43" s="21"/>
    </row>
    <row r="44" spans="1:1">
      <c r="A44" s="21"/>
    </row>
    <row r="45" spans="1:1">
      <c r="A45" s="21"/>
    </row>
    <row r="46" spans="1:1">
      <c r="A46" s="21"/>
    </row>
    <row r="47" spans="1:1">
      <c r="A47" s="21"/>
    </row>
    <row r="48" spans="1:1">
      <c r="A48" s="21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</sheetData>
  <sheetProtection sheet="1" objects="1" scenarios="1"/>
  <mergeCells count="2">
    <mergeCell ref="E1:F1"/>
    <mergeCell ref="E2:F2"/>
  </mergeCells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F38"/>
  <sheetViews>
    <sheetView workbookViewId="0">
      <selection activeCell="C22" sqref="C22"/>
    </sheetView>
  </sheetViews>
  <sheetFormatPr baseColWidth="10" defaultColWidth="8.7109375" defaultRowHeight="13" x14ac:dyDescent="0"/>
  <cols>
    <col min="5" max="5" width="9.42578125" bestFit="1" customWidth="1"/>
  </cols>
  <sheetData>
    <row r="9" spans="2:3">
      <c r="B9" s="29" t="s">
        <v>5</v>
      </c>
      <c r="C9" s="29"/>
    </row>
    <row r="10" spans="2:3">
      <c r="B10" s="2" t="s">
        <v>1</v>
      </c>
      <c r="C10" s="7">
        <v>9</v>
      </c>
    </row>
    <row r="11" spans="2:3">
      <c r="B11" s="8" t="s">
        <v>0</v>
      </c>
      <c r="C11" s="7">
        <v>3.59</v>
      </c>
    </row>
    <row r="12" spans="2:3">
      <c r="B12" s="2" t="s">
        <v>6</v>
      </c>
      <c r="C12" s="7">
        <v>0.54</v>
      </c>
    </row>
    <row r="13" spans="2:3">
      <c r="B13" s="2" t="s">
        <v>21</v>
      </c>
      <c r="C13" s="7">
        <f>0.9</f>
        <v>0.9</v>
      </c>
    </row>
    <row r="14" spans="2:3">
      <c r="B14" s="2"/>
      <c r="C14" s="13"/>
    </row>
    <row r="15" spans="2:3">
      <c r="B15" s="28" t="s">
        <v>23</v>
      </c>
      <c r="C15" s="28"/>
    </row>
    <row r="16" spans="2:3">
      <c r="B16" s="10" t="s">
        <v>7</v>
      </c>
      <c r="C16">
        <f>1-$C$13</f>
        <v>9.9999999999999978E-2</v>
      </c>
    </row>
    <row r="17" spans="2:6">
      <c r="B17" s="10" t="s">
        <v>8</v>
      </c>
      <c r="C17">
        <f>C16/2</f>
        <v>4.9999999999999989E-2</v>
      </c>
    </row>
    <row r="18" spans="2:6">
      <c r="B18" s="2" t="s">
        <v>13</v>
      </c>
      <c r="C18" s="6">
        <f>C12/SQRT(C10)</f>
        <v>0.18000000000000002</v>
      </c>
    </row>
    <row r="20" spans="2:6">
      <c r="B20" s="10" t="s">
        <v>12</v>
      </c>
      <c r="C20" s="6">
        <f>NORMSINV(1-C17)</f>
        <v>1.6448536269514715</v>
      </c>
      <c r="F20" s="6"/>
    </row>
    <row r="21" spans="2:6">
      <c r="B21" s="10" t="s">
        <v>14</v>
      </c>
      <c r="C21" s="12">
        <f>C20*C18</f>
        <v>0.29607365285126491</v>
      </c>
    </row>
    <row r="22" spans="2:6">
      <c r="B22" s="4" t="s">
        <v>15</v>
      </c>
      <c r="C22" s="9">
        <f>C11-C21</f>
        <v>3.293926347148735</v>
      </c>
      <c r="D22" s="9">
        <f>C11+C21</f>
        <v>3.8860736528512647</v>
      </c>
    </row>
    <row r="24" spans="2:6">
      <c r="B24" s="28" t="s">
        <v>16</v>
      </c>
      <c r="C24" s="28"/>
    </row>
    <row r="25" spans="2:6">
      <c r="B25" s="10" t="s">
        <v>7</v>
      </c>
      <c r="C25">
        <f>1-$C$13</f>
        <v>9.9999999999999978E-2</v>
      </c>
    </row>
    <row r="26" spans="2:6">
      <c r="B26" s="2" t="s">
        <v>13</v>
      </c>
      <c r="C26" s="6">
        <f>C12/SQRT(C10)</f>
        <v>0.18000000000000002</v>
      </c>
    </row>
    <row r="28" spans="2:6">
      <c r="B28" s="10" t="s">
        <v>10</v>
      </c>
      <c r="C28" s="6">
        <f>NORMSINV(1-C25)</f>
        <v>1.2815515655446006</v>
      </c>
      <c r="D28" s="6"/>
    </row>
    <row r="29" spans="2:6">
      <c r="B29" s="10" t="s">
        <v>17</v>
      </c>
      <c r="C29" s="12">
        <f>C28*C26</f>
        <v>0.23067928179802813</v>
      </c>
    </row>
    <row r="30" spans="2:6">
      <c r="B30" s="4" t="s">
        <v>18</v>
      </c>
      <c r="D30" s="9">
        <f>C11+C29</f>
        <v>3.8206792817980282</v>
      </c>
    </row>
    <row r="32" spans="2:6">
      <c r="B32" s="28" t="s">
        <v>16</v>
      </c>
      <c r="C32" s="28"/>
    </row>
    <row r="33" spans="2:3">
      <c r="B33" s="10" t="s">
        <v>7</v>
      </c>
      <c r="C33">
        <f>1-$C$13</f>
        <v>9.9999999999999978E-2</v>
      </c>
    </row>
    <row r="34" spans="2:3">
      <c r="B34" s="2" t="s">
        <v>13</v>
      </c>
      <c r="C34" s="6">
        <f>C12/SQRT(C10)</f>
        <v>0.18000000000000002</v>
      </c>
    </row>
    <row r="36" spans="2:3">
      <c r="B36" s="10" t="s">
        <v>10</v>
      </c>
      <c r="C36" s="6">
        <f>NORMSINV(1-C33)</f>
        <v>1.2815515655446006</v>
      </c>
    </row>
    <row r="37" spans="2:3">
      <c r="B37" s="10" t="s">
        <v>17</v>
      </c>
      <c r="C37" s="12">
        <f>C36*C34</f>
        <v>0.23067928179802813</v>
      </c>
    </row>
    <row r="38" spans="2:3">
      <c r="B38" s="4" t="s">
        <v>19</v>
      </c>
      <c r="C38" s="9">
        <f>C11-C37</f>
        <v>3.3593207182019715</v>
      </c>
    </row>
  </sheetData>
  <mergeCells count="4">
    <mergeCell ref="B24:C24"/>
    <mergeCell ref="B32:C32"/>
    <mergeCell ref="B9:C9"/>
    <mergeCell ref="B15:C15"/>
  </mergeCells>
  <phoneticPr fontId="1" type="noConversion"/>
  <conditionalFormatting sqref="C38 C22">
    <cfRule type="cellIs" dxfId="3" priority="1" stopIfTrue="1" operator="notEqual">
      <formula>""""""</formula>
    </cfRule>
  </conditionalFormatting>
  <conditionalFormatting sqref="D30 D22">
    <cfRule type="cellIs" dxfId="2" priority="2" stopIfTrue="1" operator="notEqual">
      <formula>""""""</formula>
    </cfRule>
  </conditionalFormatting>
  <pageMargins left="0.75" right="0.75" top="1" bottom="1" header="0.5" footer="0.5"/>
  <pageSetup paperSize="9" orientation="portrait"/>
  <ignoredErrors>
    <ignoredError sqref="C13" unlocked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F38"/>
  <sheetViews>
    <sheetView tabSelected="1" topLeftCell="A4" workbookViewId="0">
      <selection activeCell="F14" sqref="F14"/>
    </sheetView>
  </sheetViews>
  <sheetFormatPr baseColWidth="10" defaultColWidth="8.7109375" defaultRowHeight="13" x14ac:dyDescent="0"/>
  <cols>
    <col min="5" max="5" width="9.42578125" bestFit="1" customWidth="1"/>
  </cols>
  <sheetData>
    <row r="7" spans="2:3">
      <c r="B7" s="29" t="s">
        <v>5</v>
      </c>
      <c r="C7" s="29"/>
    </row>
    <row r="8" spans="2:3">
      <c r="B8" s="2" t="s">
        <v>1</v>
      </c>
      <c r="C8" s="7">
        <v>9</v>
      </c>
    </row>
    <row r="9" spans="2:3">
      <c r="B9" s="8" t="s">
        <v>0</v>
      </c>
      <c r="C9" s="7">
        <v>3.59</v>
      </c>
    </row>
    <row r="10" spans="2:3">
      <c r="B10" s="2" t="s">
        <v>6</v>
      </c>
      <c r="C10" s="7">
        <v>0.54</v>
      </c>
    </row>
    <row r="11" spans="2:3">
      <c r="B11" s="2" t="s">
        <v>22</v>
      </c>
      <c r="C11" s="7">
        <v>0.9</v>
      </c>
    </row>
    <row r="13" spans="2:3">
      <c r="B13" s="28" t="s">
        <v>24</v>
      </c>
      <c r="C13" s="28"/>
    </row>
    <row r="14" spans="2:3">
      <c r="B14" s="10" t="s">
        <v>7</v>
      </c>
      <c r="C14">
        <f>(1-$C$11)*2</f>
        <v>0.19999999999999996</v>
      </c>
    </row>
    <row r="15" spans="2:3">
      <c r="B15" s="10" t="s">
        <v>9</v>
      </c>
      <c r="C15">
        <f>C8-1</f>
        <v>8</v>
      </c>
    </row>
    <row r="16" spans="2:3">
      <c r="B16" s="2" t="s">
        <v>13</v>
      </c>
      <c r="C16" s="6">
        <f>C10/SQRT(C8)</f>
        <v>0.18000000000000002</v>
      </c>
    </row>
    <row r="18" spans="2:6">
      <c r="B18" s="10" t="s">
        <v>11</v>
      </c>
      <c r="C18" s="9">
        <f>TINV(C14,C15)</f>
        <v>1.3968153097438649</v>
      </c>
      <c r="F18" s="6"/>
    </row>
    <row r="19" spans="2:6">
      <c r="B19" s="10" t="s">
        <v>20</v>
      </c>
      <c r="C19" s="11">
        <f>C18*C16</f>
        <v>0.25142675575389573</v>
      </c>
    </row>
    <row r="20" spans="2:6">
      <c r="B20" s="4" t="s">
        <v>15</v>
      </c>
      <c r="C20" s="9">
        <f>C9-C19</f>
        <v>3.338573244246104</v>
      </c>
      <c r="D20" s="9">
        <f>C9+C19</f>
        <v>3.8414267557538957</v>
      </c>
    </row>
    <row r="21" spans="2:6">
      <c r="F21" s="3"/>
    </row>
    <row r="22" spans="2:6">
      <c r="B22" s="28" t="s">
        <v>25</v>
      </c>
      <c r="C22" s="28"/>
    </row>
    <row r="23" spans="2:6">
      <c r="B23" s="10" t="s">
        <v>7</v>
      </c>
      <c r="C23">
        <f>1-$C$11</f>
        <v>9.9999999999999978E-2</v>
      </c>
    </row>
    <row r="24" spans="2:6">
      <c r="B24" s="2" t="s">
        <v>9</v>
      </c>
      <c r="C24">
        <f>C8-1</f>
        <v>8</v>
      </c>
    </row>
    <row r="25" spans="2:6">
      <c r="B25" s="2" t="s">
        <v>13</v>
      </c>
      <c r="C25" s="6">
        <f>C10/SQRT(C8)</f>
        <v>0.18000000000000002</v>
      </c>
    </row>
    <row r="27" spans="2:6">
      <c r="B27" s="10" t="s">
        <v>11</v>
      </c>
      <c r="C27" s="9">
        <f>TINV(2*C23,C24)</f>
        <v>1.3968153097438649</v>
      </c>
      <c r="D27" s="6"/>
    </row>
    <row r="28" spans="2:6">
      <c r="B28" s="10" t="s">
        <v>20</v>
      </c>
      <c r="C28" s="12">
        <f>C27*C25</f>
        <v>0.25142675575389573</v>
      </c>
    </row>
    <row r="29" spans="2:6">
      <c r="B29" s="4" t="s">
        <v>18</v>
      </c>
      <c r="D29" s="6">
        <f>C9+C28</f>
        <v>3.8414267557538957</v>
      </c>
    </row>
    <row r="31" spans="2:6">
      <c r="B31" s="28" t="s">
        <v>26</v>
      </c>
      <c r="C31" s="28"/>
    </row>
    <row r="32" spans="2:6">
      <c r="B32" s="10" t="s">
        <v>7</v>
      </c>
      <c r="C32">
        <f>1-$C$11</f>
        <v>9.9999999999999978E-2</v>
      </c>
    </row>
    <row r="33" spans="2:3">
      <c r="B33" s="2" t="s">
        <v>9</v>
      </c>
      <c r="C33">
        <f>C15-1</f>
        <v>7</v>
      </c>
    </row>
    <row r="34" spans="2:3">
      <c r="B34" s="2" t="s">
        <v>13</v>
      </c>
      <c r="C34" s="6">
        <f>C10/SQRT(C8)</f>
        <v>0.18000000000000002</v>
      </c>
    </row>
    <row r="36" spans="2:3">
      <c r="B36" s="10" t="s">
        <v>11</v>
      </c>
      <c r="C36" s="9">
        <f>TINV(2*C32,C33)</f>
        <v>1.4149239276505086</v>
      </c>
    </row>
    <row r="37" spans="2:3">
      <c r="B37" s="10" t="s">
        <v>17</v>
      </c>
      <c r="C37" s="12">
        <f>C36*C34</f>
        <v>0.25468630697709155</v>
      </c>
    </row>
    <row r="38" spans="2:3">
      <c r="B38" s="4" t="s">
        <v>19</v>
      </c>
      <c r="C38" s="6">
        <f>C9-C37</f>
        <v>3.3353136930229081</v>
      </c>
    </row>
  </sheetData>
  <mergeCells count="4">
    <mergeCell ref="B31:C31"/>
    <mergeCell ref="B7:C7"/>
    <mergeCell ref="B13:C13"/>
    <mergeCell ref="B22:C22"/>
  </mergeCells>
  <phoneticPr fontId="1" type="noConversion"/>
  <conditionalFormatting sqref="C38 C20">
    <cfRule type="cellIs" dxfId="1" priority="1" stopIfTrue="1" operator="notEqual">
      <formula>""""""</formula>
    </cfRule>
  </conditionalFormatting>
  <conditionalFormatting sqref="D29 D20">
    <cfRule type="cellIs" dxfId="0" priority="2" stopIfTrue="1" operator="notEqual">
      <formula>""""""</formula>
    </cfRule>
  </conditionalFormatting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109375" defaultRowHeight="13" x14ac:dyDescent="0"/>
  <sheetData/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1:I22"/>
    </sheetView>
  </sheetViews>
  <sheetFormatPr baseColWidth="10" defaultColWidth="8.7109375" defaultRowHeight="13" x14ac:dyDescent="0"/>
  <sheetData/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STDescrittiva</vt:lpstr>
      <vt:lpstr>GRANDI CAMPIONI</vt:lpstr>
      <vt:lpstr>PICCOLI CAMPIONI</vt:lpstr>
      <vt:lpstr>DIST-NORM-ST</vt:lpstr>
      <vt:lpstr>distribuzione-t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bonifazzi</cp:lastModifiedBy>
  <dcterms:created xsi:type="dcterms:W3CDTF">2006-04-26T13:16:43Z</dcterms:created>
  <dcterms:modified xsi:type="dcterms:W3CDTF">2015-11-29T21:18:03Z</dcterms:modified>
</cp:coreProperties>
</file>