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1080" yWindow="880" windowWidth="23900" windowHeight="15040"/>
  </bookViews>
  <sheets>
    <sheet name="Riabilitazione" sheetId="6" r:id="rId1"/>
    <sheet name="Computer" sheetId="4" r:id="rId2"/>
    <sheet name="Soste" sheetId="2" r:id="rId3"/>
    <sheet name="Automezzi" sheetId="1" r:id="rId4"/>
    <sheet name="Matematica" sheetId="3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6" l="1"/>
  <c r="F3" i="6"/>
  <c r="E4" i="6"/>
  <c r="F4" i="6"/>
  <c r="E5" i="6"/>
  <c r="F5" i="6"/>
  <c r="E6" i="6"/>
  <c r="F6" i="6"/>
  <c r="E7" i="6"/>
  <c r="F7" i="6"/>
  <c r="E2" i="6"/>
  <c r="F2" i="6"/>
  <c r="F8" i="6"/>
  <c r="D3" i="6"/>
  <c r="D4" i="6"/>
  <c r="D5" i="6"/>
  <c r="D6" i="6"/>
  <c r="D7" i="6"/>
  <c r="D2" i="6"/>
  <c r="D8" i="6"/>
  <c r="C14" i="6"/>
  <c r="C6" i="4"/>
  <c r="C3" i="4"/>
  <c r="O36" i="4"/>
  <c r="D2" i="4"/>
  <c r="D3" i="4"/>
  <c r="D4" i="4"/>
  <c r="D5" i="4"/>
  <c r="D6" i="4"/>
  <c r="D7" i="4"/>
  <c r="D8" i="4"/>
  <c r="K28" i="4"/>
  <c r="E2" i="4"/>
  <c r="F2" i="4"/>
  <c r="E3" i="4"/>
  <c r="F3" i="4"/>
  <c r="E4" i="4"/>
  <c r="F4" i="4"/>
  <c r="E5" i="4"/>
  <c r="F5" i="4"/>
  <c r="E6" i="4"/>
  <c r="F6" i="4"/>
  <c r="E7" i="4"/>
  <c r="F7" i="4"/>
  <c r="F8" i="4"/>
  <c r="K29" i="4"/>
  <c r="K30" i="4"/>
  <c r="K33" i="4"/>
  <c r="K32" i="4"/>
  <c r="C4" i="4"/>
  <c r="C5" i="4"/>
  <c r="C7" i="4"/>
  <c r="C2" i="4"/>
  <c r="E8" i="1"/>
  <c r="F3" i="1"/>
  <c r="G3" i="1"/>
  <c r="F4" i="1"/>
  <c r="G4" i="1"/>
  <c r="F5" i="1"/>
  <c r="G5" i="1"/>
  <c r="F6" i="1"/>
  <c r="G6" i="1"/>
  <c r="H6" i="1"/>
  <c r="H4" i="1"/>
  <c r="P25" i="1"/>
  <c r="H5" i="1"/>
  <c r="D45" i="1"/>
  <c r="D43" i="1"/>
  <c r="D41" i="1"/>
  <c r="H3" i="1"/>
  <c r="D39" i="1"/>
  <c r="F7" i="1"/>
  <c r="G7" i="1"/>
  <c r="H7" i="1"/>
  <c r="N3" i="1"/>
  <c r="O3" i="1"/>
  <c r="N4" i="1"/>
  <c r="O4" i="1"/>
  <c r="N5" i="1"/>
  <c r="O5" i="1"/>
  <c r="N6" i="1"/>
  <c r="O6" i="1"/>
  <c r="N7" i="1"/>
  <c r="O7" i="1"/>
  <c r="O8" i="1"/>
  <c r="M3" i="1"/>
  <c r="M4" i="1"/>
  <c r="M5" i="1"/>
  <c r="M6" i="1"/>
  <c r="M7" i="1"/>
  <c r="M8" i="1"/>
  <c r="L11" i="1"/>
  <c r="L12" i="1"/>
  <c r="L10" i="1"/>
  <c r="N10" i="1"/>
  <c r="L8" i="1"/>
  <c r="F8" i="1"/>
  <c r="G8" i="1"/>
  <c r="D2" i="3"/>
  <c r="E2" i="3"/>
  <c r="D3" i="3"/>
  <c r="E3" i="3"/>
  <c r="D4" i="3"/>
  <c r="E4" i="3"/>
  <c r="E5" i="3"/>
  <c r="C2" i="3"/>
  <c r="C3" i="3"/>
  <c r="C4" i="3"/>
  <c r="C5" i="3"/>
  <c r="C8" i="3"/>
  <c r="C9" i="3"/>
  <c r="C10" i="3"/>
  <c r="B5" i="3"/>
  <c r="B8" i="6"/>
  <c r="C7" i="6"/>
  <c r="C3" i="6"/>
  <c r="C4" i="6"/>
  <c r="C5" i="6"/>
  <c r="C6" i="6"/>
  <c r="G21" i="6"/>
  <c r="C2" i="6"/>
  <c r="F6" i="2"/>
  <c r="F4" i="2"/>
  <c r="F5" i="2"/>
  <c r="F3" i="2"/>
  <c r="G3" i="2"/>
  <c r="G4" i="2"/>
  <c r="G5" i="2"/>
  <c r="G6" i="2"/>
  <c r="G7" i="2"/>
  <c r="E3" i="2"/>
  <c r="E4" i="2"/>
  <c r="E5" i="2"/>
  <c r="E6" i="2"/>
  <c r="E7" i="2"/>
  <c r="G9" i="2"/>
  <c r="G10" i="2"/>
  <c r="G11" i="2"/>
  <c r="D4" i="2"/>
  <c r="D5" i="2"/>
  <c r="D6" i="2"/>
  <c r="D3" i="2"/>
  <c r="D15" i="2"/>
  <c r="D11" i="2"/>
  <c r="D9" i="2"/>
  <c r="D13" i="2"/>
  <c r="C7" i="2"/>
  <c r="C15" i="6"/>
  <c r="C16" i="6"/>
  <c r="C19" i="6"/>
  <c r="C18" i="6"/>
</calcChain>
</file>

<file path=xl/sharedStrings.xml><?xml version="1.0" encoding="utf-8"?>
<sst xmlns="http://schemas.openxmlformats.org/spreadsheetml/2006/main" count="71" uniqueCount="37">
  <si>
    <t>veicoli</t>
  </si>
  <si>
    <t>frequenza</t>
  </si>
  <si>
    <t>f.relativa</t>
  </si>
  <si>
    <t>Probabilità</t>
  </si>
  <si>
    <t>soste</t>
  </si>
  <si>
    <t>P(x)</t>
  </si>
  <si>
    <t>S</t>
  </si>
  <si>
    <t xml:space="preserve">P(X&gt;1)= P(2) + P(3) = </t>
  </si>
  <si>
    <t>P(x=2) =</t>
  </si>
  <si>
    <t>P(0 &lt;= x &lt;= 2) =</t>
  </si>
  <si>
    <t>P(x&lt;=1) =</t>
  </si>
  <si>
    <t>xP(x)</t>
  </si>
  <si>
    <t>x</t>
  </si>
  <si>
    <t xml:space="preserve">E(x) = </t>
  </si>
  <si>
    <t>P_cumulativa</t>
  </si>
  <si>
    <t>x^2</t>
  </si>
  <si>
    <t>X^2*P(x)</t>
  </si>
  <si>
    <t>media</t>
  </si>
  <si>
    <t>varianza</t>
  </si>
  <si>
    <t>dev.st.</t>
  </si>
  <si>
    <t>x^2*P(x)</t>
  </si>
  <si>
    <t>Regola empirica della deviazione standard: Area</t>
  </si>
  <si>
    <t xml:space="preserve">Area entro : </t>
  </si>
  <si>
    <t>m+/- s ==&gt; 68%</t>
  </si>
  <si>
    <t>m+/- 2s ==&gt; 95%</t>
  </si>
  <si>
    <t>m+/- 3s ==&gt; 99%</t>
  </si>
  <si>
    <t>PCumulativa</t>
  </si>
  <si>
    <t>P(X≥1) = 1 - P(X&lt;1) =</t>
  </si>
  <si>
    <t>P(X≥2) = 1 - P(X&lt;2) =</t>
  </si>
  <si>
    <t>P(X≤2) =</t>
  </si>
  <si>
    <t>P(2≤X≤3) = P(X≤3) - P(X≤2) =</t>
  </si>
  <si>
    <r>
      <t>P(</t>
    </r>
    <r>
      <rPr>
        <b/>
        <sz val="12"/>
        <rFont val="Symbol"/>
        <family val="1"/>
        <charset val="2"/>
      </rPr>
      <t>m-s</t>
    </r>
    <r>
      <rPr>
        <b/>
        <sz val="12"/>
        <rFont val="Arial"/>
        <family val="2"/>
      </rPr>
      <t>≤X≤</t>
    </r>
    <r>
      <rPr>
        <b/>
        <sz val="12"/>
        <rFont val="Symbol"/>
        <family val="1"/>
        <charset val="2"/>
      </rPr>
      <t>m+s</t>
    </r>
    <r>
      <rPr>
        <b/>
        <sz val="12"/>
        <rFont val="Arial"/>
        <family val="2"/>
      </rPr>
      <t>) = P(1.22≤X≤3.06) ≈ P(1≤X≤3) =</t>
    </r>
  </si>
  <si>
    <t>Cumulativa</t>
  </si>
  <si>
    <t>media-dev.st</t>
  </si>
  <si>
    <t>media+dev.st</t>
  </si>
  <si>
    <r>
      <t>P(</t>
    </r>
    <r>
      <rPr>
        <b/>
        <sz val="12"/>
        <rFont val="Symbol"/>
        <family val="1"/>
        <charset val="2"/>
      </rPr>
      <t>m-s</t>
    </r>
    <r>
      <rPr>
        <b/>
        <sz val="12"/>
        <rFont val="Arial"/>
        <family val="2"/>
      </rPr>
      <t>≤X≤</t>
    </r>
    <r>
      <rPr>
        <b/>
        <sz val="12"/>
        <rFont val="Symbol"/>
        <family val="1"/>
        <charset val="2"/>
      </rPr>
      <t>m+s</t>
    </r>
    <r>
      <rPr>
        <b/>
        <sz val="12"/>
        <rFont val="Arial"/>
        <family val="2"/>
      </rPr>
      <t>) = P(1.22≤X≤3.06) ≈ P(1≤X≤4) =</t>
    </r>
  </si>
  <si>
    <r>
      <t>P(</t>
    </r>
    <r>
      <rPr>
        <b/>
        <sz val="12"/>
        <rFont val="Symbol"/>
        <family val="1"/>
        <charset val="2"/>
      </rPr>
      <t>m-s</t>
    </r>
    <r>
      <rPr>
        <b/>
        <sz val="12"/>
        <rFont val="Arial"/>
        <family val="2"/>
      </rPr>
      <t>≤X≤</t>
    </r>
    <r>
      <rPr>
        <b/>
        <sz val="12"/>
        <rFont val="Symbol"/>
        <family val="1"/>
        <charset val="2"/>
      </rPr>
      <t>m+s</t>
    </r>
    <r>
      <rPr>
        <b/>
        <sz val="12"/>
        <rFont val="Arial"/>
        <family val="2"/>
      </rPr>
      <t>) = P(12.4≤X≤24.0) ≈ P(10≤X≤24)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</si>
</sst>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Symbol"/>
      <family val="1"/>
      <charset val="2"/>
    </font>
    <font>
      <sz val="12"/>
      <name val="Symbol"/>
      <family val="1"/>
      <charset val="2"/>
    </font>
    <font>
      <sz val="10"/>
      <name val="Arial"/>
      <family val="2"/>
    </font>
    <font>
      <b/>
      <sz val="10"/>
      <name val="Symbol"/>
      <family val="1"/>
      <charset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name val="Verdana"/>
    </font>
    <font>
      <b/>
      <sz val="12"/>
      <name val="Symbol"/>
      <family val="1"/>
      <charset val="2"/>
    </font>
    <font>
      <b/>
      <sz val="12"/>
      <name val="Arial"/>
      <family val="2"/>
    </font>
    <font>
      <b/>
      <sz val="12"/>
      <name val="Arial"/>
    </font>
    <font>
      <sz val="12"/>
      <name val="Arial"/>
    </font>
    <font>
      <sz val="12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b/>
      <sz val="11"/>
      <color indexed="12"/>
      <name val="Arial"/>
      <family val="2"/>
    </font>
    <font>
      <b/>
      <sz val="11"/>
      <color indexed="5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2" fontId="1" fillId="3" borderId="0" xfId="0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2" fontId="1" fillId="0" borderId="0" xfId="0" applyNumberFormat="1" applyFont="1"/>
    <xf numFmtId="2" fontId="0" fillId="0" borderId="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0" borderId="0" xfId="0" applyFont="1"/>
    <xf numFmtId="0" fontId="11" fillId="0" borderId="0" xfId="0" applyFont="1"/>
    <xf numFmtId="2" fontId="11" fillId="0" borderId="0" xfId="0" applyNumberFormat="1" applyFont="1"/>
    <xf numFmtId="0" fontId="12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right"/>
    </xf>
    <xf numFmtId="2" fontId="15" fillId="0" borderId="0" xfId="0" applyNumberFormat="1" applyFont="1"/>
    <xf numFmtId="0" fontId="1" fillId="4" borderId="2" xfId="0" applyFont="1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4" borderId="1" xfId="0" applyFill="1" applyBorder="1"/>
    <xf numFmtId="0" fontId="11" fillId="4" borderId="0" xfId="0" applyFont="1" applyFill="1"/>
    <xf numFmtId="2" fontId="11" fillId="4" borderId="0" xfId="0" applyNumberFormat="1" applyFont="1" applyFill="1"/>
    <xf numFmtId="2" fontId="0" fillId="4" borderId="0" xfId="0" applyNumberFormat="1" applyFill="1"/>
    <xf numFmtId="0" fontId="1" fillId="4" borderId="0" xfId="0" applyFont="1" applyFill="1"/>
    <xf numFmtId="0" fontId="4" fillId="4" borderId="0" xfId="0" applyFont="1" applyFill="1"/>
    <xf numFmtId="0" fontId="12" fillId="4" borderId="0" xfId="0" applyFont="1" applyFill="1"/>
    <xf numFmtId="164" fontId="11" fillId="4" borderId="0" xfId="0" applyNumberFormat="1" applyFont="1" applyFill="1"/>
    <xf numFmtId="0" fontId="9" fillId="4" borderId="0" xfId="0" applyFont="1" applyFill="1"/>
    <xf numFmtId="0" fontId="10" fillId="4" borderId="0" xfId="0" applyFont="1" applyFill="1"/>
    <xf numFmtId="0" fontId="1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8" fillId="4" borderId="0" xfId="0" applyFont="1" applyFill="1"/>
    <xf numFmtId="1" fontId="8" fillId="4" borderId="0" xfId="0" applyNumberFormat="1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0" xfId="0" applyFont="1" applyFill="1"/>
    <xf numFmtId="0" fontId="16" fillId="5" borderId="0" xfId="0" applyFont="1" applyFill="1"/>
    <xf numFmtId="0" fontId="16" fillId="5" borderId="0" xfId="0" applyFont="1" applyFill="1" applyAlignment="1">
      <alignment horizontal="right"/>
    </xf>
    <xf numFmtId="2" fontId="16" fillId="5" borderId="0" xfId="0" applyNumberFormat="1" applyFont="1" applyFill="1"/>
    <xf numFmtId="0" fontId="1" fillId="5" borderId="0" xfId="0" applyFont="1" applyFill="1"/>
    <xf numFmtId="0" fontId="1" fillId="5" borderId="0" xfId="0" applyFont="1" applyFill="1" applyAlignment="1">
      <alignment horizontal="right"/>
    </xf>
    <xf numFmtId="0" fontId="17" fillId="5" borderId="0" xfId="0" applyFont="1" applyFill="1" applyAlignment="1">
      <alignment horizontal="right"/>
    </xf>
    <xf numFmtId="2" fontId="17" fillId="5" borderId="0" xfId="0" applyNumberFormat="1" applyFont="1" applyFill="1"/>
    <xf numFmtId="0" fontId="11" fillId="4" borderId="0" xfId="0" applyFont="1" applyFill="1" applyAlignment="1">
      <alignment horizontal="right"/>
    </xf>
    <xf numFmtId="0" fontId="0" fillId="5" borderId="0" xfId="0" applyFill="1"/>
    <xf numFmtId="0" fontId="18" fillId="5" borderId="0" xfId="0" applyFont="1" applyFill="1"/>
    <xf numFmtId="0" fontId="18" fillId="5" borderId="0" xfId="0" applyFont="1" applyFill="1" applyAlignment="1">
      <alignment horizontal="right"/>
    </xf>
    <xf numFmtId="2" fontId="18" fillId="5" borderId="0" xfId="0" applyNumberFormat="1" applyFont="1" applyFill="1"/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EEB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Efficacia degli esercizi riabilitativi</a:t>
            </a:r>
          </a:p>
        </c:rich>
      </c:tx>
      <c:layout>
        <c:manualLayout>
          <c:xMode val="edge"/>
          <c:yMode val="edge"/>
          <c:x val="0.233820459290188"/>
          <c:y val="0.03343465045592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66388308977"/>
          <c:y val="0.206686930091185"/>
          <c:w val="0.511482254697286"/>
          <c:h val="0.5835866261398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Riabilitazione!$B$1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Riabilitazione!$A$2:$A$7</c:f>
              <c:numCache>
                <c:formatCode>General</c:formatCode>
                <c:ptCount val="6"/>
                <c:pt idx="0">
                  <c:v>5.0</c:v>
                </c:pt>
                <c:pt idx="1">
                  <c:v>10.0</c:v>
                </c:pt>
                <c:pt idx="2">
                  <c:v>15.0</c:v>
                </c:pt>
                <c:pt idx="3">
                  <c:v>20.0</c:v>
                </c:pt>
                <c:pt idx="4">
                  <c:v>25.0</c:v>
                </c:pt>
                <c:pt idx="5">
                  <c:v>30.0</c:v>
                </c:pt>
              </c:numCache>
            </c:numRef>
          </c:cat>
          <c:val>
            <c:numRef>
              <c:f>Riabilitazione!$B$2:$B$7</c:f>
              <c:numCache>
                <c:formatCode>0.00</c:formatCode>
                <c:ptCount val="6"/>
                <c:pt idx="0">
                  <c:v>0.02</c:v>
                </c:pt>
                <c:pt idx="1">
                  <c:v>0.17</c:v>
                </c:pt>
                <c:pt idx="2">
                  <c:v>0.22</c:v>
                </c:pt>
                <c:pt idx="3">
                  <c:v>0.4</c:v>
                </c:pt>
                <c:pt idx="4">
                  <c:v>0.12</c:v>
                </c:pt>
                <c:pt idx="5">
                  <c:v>0.07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127322040"/>
        <c:axId val="2127328936"/>
      </c:barChart>
      <c:lineChart>
        <c:grouping val="standard"/>
        <c:varyColors val="0"/>
        <c:ser>
          <c:idx val="1"/>
          <c:order val="1"/>
          <c:tx>
            <c:strRef>
              <c:f>Riabilitazione!$C$1</c:f>
              <c:strCache>
                <c:ptCount val="1"/>
                <c:pt idx="0">
                  <c:v>Cumulativa</c:v>
                </c:pt>
              </c:strCache>
            </c:strRef>
          </c:tx>
          <c:spPr>
            <a:ln w="38100">
              <a:solidFill>
                <a:srgbClr val="8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33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Riabilitazione!$A$2:$A$7</c:f>
              <c:numCache>
                <c:formatCode>General</c:formatCode>
                <c:ptCount val="6"/>
                <c:pt idx="0">
                  <c:v>5.0</c:v>
                </c:pt>
                <c:pt idx="1">
                  <c:v>10.0</c:v>
                </c:pt>
                <c:pt idx="2">
                  <c:v>15.0</c:v>
                </c:pt>
                <c:pt idx="3">
                  <c:v>20.0</c:v>
                </c:pt>
                <c:pt idx="4">
                  <c:v>25.0</c:v>
                </c:pt>
                <c:pt idx="5">
                  <c:v>30.0</c:v>
                </c:pt>
              </c:numCache>
            </c:numRef>
          </c:cat>
          <c:val>
            <c:numRef>
              <c:f>Riabilitazione!$C$2:$C$7</c:f>
              <c:numCache>
                <c:formatCode>0.00</c:formatCode>
                <c:ptCount val="6"/>
                <c:pt idx="0">
                  <c:v>0.02</c:v>
                </c:pt>
                <c:pt idx="1">
                  <c:v>0.19</c:v>
                </c:pt>
                <c:pt idx="2">
                  <c:v>0.41</c:v>
                </c:pt>
                <c:pt idx="3">
                  <c:v>0.81</c:v>
                </c:pt>
                <c:pt idx="4">
                  <c:v>0.93</c:v>
                </c:pt>
                <c:pt idx="5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4666840"/>
        <c:axId val="2124670040"/>
      </c:lineChart>
      <c:catAx>
        <c:axId val="212732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No Esercizi</a:t>
                </a:r>
              </a:p>
            </c:rich>
          </c:tx>
          <c:layout>
            <c:manualLayout>
              <c:xMode val="edge"/>
              <c:yMode val="edge"/>
              <c:x val="0.336116910229645"/>
              <c:y val="0.8844984802431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732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32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P(x)</a:t>
                </a:r>
              </a:p>
            </c:rich>
          </c:tx>
          <c:layout>
            <c:manualLayout>
              <c:xMode val="edge"/>
              <c:yMode val="edge"/>
              <c:x val="0.0334029227557411"/>
              <c:y val="0.45592705167173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7322040"/>
        <c:crosses val="autoZero"/>
        <c:crossBetween val="between"/>
      </c:valAx>
      <c:catAx>
        <c:axId val="21246668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24670040"/>
        <c:crosses val="autoZero"/>
        <c:auto val="1"/>
        <c:lblAlgn val="ctr"/>
        <c:lblOffset val="100"/>
        <c:noMultiLvlLbl val="0"/>
      </c:catAx>
      <c:valAx>
        <c:axId val="2124670040"/>
        <c:scaling>
          <c:orientation val="minMax"/>
          <c:max val="1.0"/>
          <c:min val="0.0"/>
        </c:scaling>
        <c:delete val="0"/>
        <c:axPos val="r"/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4666840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035490605428"/>
          <c:y val="0.434650455927052"/>
          <c:w val="0.21294363256785"/>
          <c:h val="0.13069908814589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Pezzi difettosi su gruppi di 400</a:t>
            </a:r>
          </a:p>
        </c:rich>
      </c:tx>
      <c:layout>
        <c:manualLayout>
          <c:xMode val="edge"/>
          <c:yMode val="edge"/>
          <c:x val="0.290187891440501"/>
          <c:y val="0.030092660618897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910229645094"/>
          <c:y val="0.199074524094247"/>
          <c:w val="0.603340292275574"/>
          <c:h val="0.6319458729968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Computer!$B$1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Computer!$A$2:$A$7</c:f>
              <c:numCache>
                <c:formatCode>General</c:formatCode>
                <c:ptCount val="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</c:numCache>
            </c:numRef>
          </c:cat>
          <c:val>
            <c:numRef>
              <c:f>Computer!$B$2:$B$7</c:f>
              <c:numCache>
                <c:formatCode>0.00</c:formatCode>
                <c:ptCount val="6"/>
                <c:pt idx="0">
                  <c:v>0.02</c:v>
                </c:pt>
                <c:pt idx="1">
                  <c:v>0.2</c:v>
                </c:pt>
                <c:pt idx="2">
                  <c:v>0.3</c:v>
                </c:pt>
                <c:pt idx="3">
                  <c:v>0.3</c:v>
                </c:pt>
                <c:pt idx="4">
                  <c:v>0.1</c:v>
                </c:pt>
                <c:pt idx="5">
                  <c:v>0.08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127699576"/>
        <c:axId val="2127693848"/>
      </c:barChart>
      <c:lineChart>
        <c:grouping val="standard"/>
        <c:varyColors val="0"/>
        <c:ser>
          <c:idx val="1"/>
          <c:order val="1"/>
          <c:tx>
            <c:strRef>
              <c:f>Computer!$C$1</c:f>
              <c:strCache>
                <c:ptCount val="1"/>
                <c:pt idx="0">
                  <c:v>Cumulativa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Computer!$C$2:$C$7</c:f>
              <c:numCache>
                <c:formatCode>0.00</c:formatCode>
                <c:ptCount val="6"/>
                <c:pt idx="0">
                  <c:v>0.02</c:v>
                </c:pt>
                <c:pt idx="1">
                  <c:v>0.22</c:v>
                </c:pt>
                <c:pt idx="2">
                  <c:v>0.52</c:v>
                </c:pt>
                <c:pt idx="3">
                  <c:v>0.82</c:v>
                </c:pt>
                <c:pt idx="4">
                  <c:v>0.92</c:v>
                </c:pt>
                <c:pt idx="5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7687592"/>
        <c:axId val="2127684504"/>
      </c:lineChart>
      <c:catAx>
        <c:axId val="2127699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Pezzi difettosi x</a:t>
                </a:r>
              </a:p>
            </c:rich>
          </c:tx>
          <c:layout>
            <c:manualLayout>
              <c:xMode val="edge"/>
              <c:yMode val="edge"/>
              <c:x val="0.359081419624217"/>
              <c:y val="0.912039098757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7693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693848"/>
        <c:scaling>
          <c:orientation val="minMax"/>
          <c:max val="0.5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Probabilita</a:t>
                </a:r>
              </a:p>
            </c:rich>
          </c:tx>
          <c:layout>
            <c:manualLayout>
              <c:xMode val="edge"/>
              <c:yMode val="edge"/>
              <c:x val="0.0292275574112735"/>
              <c:y val="0.430556528855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7699576"/>
        <c:crosses val="autoZero"/>
        <c:crossBetween val="between"/>
        <c:majorUnit val="0.1"/>
      </c:valAx>
      <c:catAx>
        <c:axId val="2127687592"/>
        <c:scaling>
          <c:orientation val="minMax"/>
        </c:scaling>
        <c:delete val="1"/>
        <c:axPos val="b"/>
        <c:majorTickMark val="out"/>
        <c:minorTickMark val="none"/>
        <c:tickLblPos val="nextTo"/>
        <c:crossAx val="2127684504"/>
        <c:crosses val="autoZero"/>
        <c:auto val="1"/>
        <c:lblAlgn val="ctr"/>
        <c:lblOffset val="100"/>
        <c:noMultiLvlLbl val="0"/>
      </c:catAx>
      <c:valAx>
        <c:axId val="2127684504"/>
        <c:scaling>
          <c:orientation val="minMax"/>
          <c:max val="1.0"/>
          <c:min val="0.0"/>
        </c:scaling>
        <c:delete val="0"/>
        <c:axPos val="r"/>
        <c:majorGridlines/>
        <c:numFmt formatCode="0.0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7687592"/>
        <c:crosses val="max"/>
        <c:crossBetween val="between"/>
        <c:majorUnit val="0.2"/>
        <c:minorUnit val="0.1"/>
      </c:valAx>
      <c:spPr>
        <a:solidFill>
          <a:srgbClr val="FFFF00">
            <a:alpha val="25000"/>
          </a:srgbClr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732776617954071"/>
          <c:y val="0.0162037403332527"/>
          <c:w val="0.240083507306889"/>
          <c:h val="0.10879654223755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Soste settimanali</a:t>
            </a:r>
          </a:p>
        </c:rich>
      </c:tx>
      <c:layout>
        <c:manualLayout>
          <c:xMode val="edge"/>
          <c:yMode val="edge"/>
          <c:x val="0.368750750225322"/>
          <c:y val="0.036303747369235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0833680895347"/>
          <c:y val="0.191419758855968"/>
          <c:w val="0.708334774444121"/>
          <c:h val="0.5808599579077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Soste!$C$2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Soste!$B$3:$B$6</c:f>
              <c:numCache>
                <c:formatCode>General</c:formatCode>
                <c:ptCount val="4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</c:numCache>
            </c:numRef>
          </c:cat>
          <c:val>
            <c:numRef>
              <c:f>Soste!$C$3:$C$6</c:f>
              <c:numCache>
                <c:formatCode>0.00</c:formatCode>
                <c:ptCount val="4"/>
                <c:pt idx="0">
                  <c:v>0.15</c:v>
                </c:pt>
                <c:pt idx="1">
                  <c:v>0.2</c:v>
                </c:pt>
                <c:pt idx="2">
                  <c:v>0.35</c:v>
                </c:pt>
                <c:pt idx="3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axId val="2127501832"/>
        <c:axId val="2127508040"/>
      </c:barChart>
      <c:catAx>
        <c:axId val="2127501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No. soste</a:t>
                </a:r>
              </a:p>
            </c:rich>
          </c:tx>
          <c:layout>
            <c:manualLayout>
              <c:xMode val="edge"/>
              <c:yMode val="edge"/>
              <c:x val="0.450000915529206"/>
              <c:y val="0.8877916402112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7508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508040"/>
        <c:scaling>
          <c:orientation val="minMax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Probabilità</a:t>
                </a:r>
              </a:p>
            </c:rich>
          </c:tx>
          <c:layout>
            <c:manualLayout>
              <c:xMode val="edge"/>
              <c:yMode val="edge"/>
              <c:x val="0.0291667260065226"/>
              <c:y val="0.346535770342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750183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7501805627046"/>
          <c:y val="0.432344627760893"/>
          <c:w val="0.0979168658790403"/>
          <c:h val="0.0759078354084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Soste settimanali</a:t>
            </a:r>
          </a:p>
        </c:rich>
      </c:tx>
      <c:layout>
        <c:manualLayout>
          <c:xMode val="edge"/>
          <c:yMode val="edge"/>
          <c:x val="0.368750750225322"/>
          <c:y val="0.036423841059602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0833680895347"/>
          <c:y val="0.152317880794702"/>
          <c:w val="0.61458458370887"/>
          <c:h val="0.619205298013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Soste!$C$2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Soste!$B$3:$B$6</c:f>
              <c:numCache>
                <c:formatCode>General</c:formatCode>
                <c:ptCount val="4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</c:numCache>
            </c:numRef>
          </c:cat>
          <c:val>
            <c:numRef>
              <c:f>Soste!$C$3:$C$6</c:f>
              <c:numCache>
                <c:formatCode>0.00</c:formatCode>
                <c:ptCount val="4"/>
                <c:pt idx="0">
                  <c:v>0.15</c:v>
                </c:pt>
                <c:pt idx="1">
                  <c:v>0.2</c:v>
                </c:pt>
                <c:pt idx="2">
                  <c:v>0.35</c:v>
                </c:pt>
                <c:pt idx="3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126847912"/>
        <c:axId val="2126841816"/>
      </c:barChart>
      <c:lineChart>
        <c:grouping val="standard"/>
        <c:varyColors val="0"/>
        <c:ser>
          <c:idx val="1"/>
          <c:order val="1"/>
          <c:tx>
            <c:strRef>
              <c:f>Soste!$D$2</c:f>
              <c:strCache>
                <c:ptCount val="1"/>
                <c:pt idx="0">
                  <c:v>P_cumulativa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Soste!$D$3:$D$6</c:f>
              <c:numCache>
                <c:formatCode>0.00</c:formatCode>
                <c:ptCount val="4"/>
                <c:pt idx="0">
                  <c:v>0.15</c:v>
                </c:pt>
                <c:pt idx="1">
                  <c:v>0.35</c:v>
                </c:pt>
                <c:pt idx="2">
                  <c:v>0.7</c:v>
                </c:pt>
                <c:pt idx="3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6835496"/>
        <c:axId val="2126832488"/>
      </c:lineChart>
      <c:catAx>
        <c:axId val="212684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No. soste</a:t>
                </a:r>
              </a:p>
            </c:rich>
          </c:tx>
          <c:layout>
            <c:manualLayout>
              <c:xMode val="edge"/>
              <c:yMode val="edge"/>
              <c:x val="0.402084151375634"/>
              <c:y val="0.8874172185430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684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6841816"/>
        <c:scaling>
          <c:orientation val="minMax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Probabilità</a:t>
                </a:r>
              </a:p>
            </c:rich>
          </c:tx>
          <c:layout>
            <c:manualLayout>
              <c:xMode val="edge"/>
              <c:yMode val="edge"/>
              <c:x val="0.0291667260065226"/>
              <c:y val="0.324503311258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6847912"/>
        <c:crosses val="autoZero"/>
        <c:crossBetween val="between"/>
        <c:majorUnit val="0.1"/>
        <c:minorUnit val="0.05"/>
      </c:valAx>
      <c:catAx>
        <c:axId val="2126835496"/>
        <c:scaling>
          <c:orientation val="minMax"/>
        </c:scaling>
        <c:delete val="1"/>
        <c:axPos val="b"/>
        <c:majorTickMark val="out"/>
        <c:minorTickMark val="none"/>
        <c:tickLblPos val="nextTo"/>
        <c:crossAx val="2126832488"/>
        <c:crosses val="autoZero"/>
        <c:auto val="1"/>
        <c:lblAlgn val="ctr"/>
        <c:lblOffset val="100"/>
        <c:noMultiLvlLbl val="0"/>
      </c:catAx>
      <c:valAx>
        <c:axId val="212683248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6835496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4167082045658"/>
          <c:y val="0.178807947019868"/>
          <c:w val="0.262500534058704"/>
          <c:h val="0.1490066225165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Automobili/famiglia</a:t>
            </a:r>
          </a:p>
        </c:rich>
      </c:tx>
      <c:layout>
        <c:manualLayout>
          <c:xMode val="edge"/>
          <c:yMode val="edge"/>
          <c:x val="0.372693726937269"/>
          <c:y val="0.034161542485840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760147601476"/>
          <c:y val="0.208074849686484"/>
          <c:w val="0.682656826568266"/>
          <c:h val="0.605590980430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Automezzi!$G$2</c:f>
              <c:strCache>
                <c:ptCount val="1"/>
                <c:pt idx="0">
                  <c:v>Probabilità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Automezzi!$D$3:$D$7</c:f>
              <c:numCache>
                <c:formatCode>General</c:formatCode>
                <c:ptCount val="5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</c:numCache>
            </c:numRef>
          </c:cat>
          <c:val>
            <c:numRef>
              <c:f>Automezzi!$G$3:$G$7</c:f>
              <c:numCache>
                <c:formatCode>0.000</c:formatCode>
                <c:ptCount val="5"/>
                <c:pt idx="0">
                  <c:v>0.015</c:v>
                </c:pt>
                <c:pt idx="1">
                  <c:v>0.235</c:v>
                </c:pt>
                <c:pt idx="2">
                  <c:v>0.425</c:v>
                </c:pt>
                <c:pt idx="3">
                  <c:v>0.245</c:v>
                </c:pt>
                <c:pt idx="4">
                  <c:v>0.08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127792840"/>
        <c:axId val="2127787096"/>
      </c:barChart>
      <c:lineChart>
        <c:grouping val="standard"/>
        <c:varyColors val="0"/>
        <c:ser>
          <c:idx val="1"/>
          <c:order val="1"/>
          <c:tx>
            <c:strRef>
              <c:f>Automezzi!$H$2</c:f>
              <c:strCache>
                <c:ptCount val="1"/>
                <c:pt idx="0">
                  <c:v>PCumulativa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Automezzi!$H$3:$H$7</c:f>
              <c:numCache>
                <c:formatCode>0.000</c:formatCode>
                <c:ptCount val="5"/>
                <c:pt idx="0">
                  <c:v>0.015</c:v>
                </c:pt>
                <c:pt idx="1">
                  <c:v>0.25</c:v>
                </c:pt>
                <c:pt idx="2">
                  <c:v>0.675</c:v>
                </c:pt>
                <c:pt idx="3">
                  <c:v>0.92</c:v>
                </c:pt>
                <c:pt idx="4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7780680"/>
        <c:axId val="2127777672"/>
      </c:lineChart>
      <c:catAx>
        <c:axId val="2127792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Automezzi posseduti</a:t>
                </a:r>
              </a:p>
            </c:rich>
          </c:tx>
          <c:layout>
            <c:manualLayout>
              <c:xMode val="edge"/>
              <c:yMode val="edge"/>
              <c:x val="0.350553505535055"/>
              <c:y val="0.906833673260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7787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787096"/>
        <c:scaling>
          <c:orientation val="minMax"/>
          <c:max val="0.45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Probabilità</a:t>
                </a:r>
              </a:p>
            </c:rich>
          </c:tx>
          <c:layout>
            <c:manualLayout>
              <c:xMode val="edge"/>
              <c:yMode val="edge"/>
              <c:x val="0.029520295202952"/>
              <c:y val="0.38198815688712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7792840"/>
        <c:crosses val="autoZero"/>
        <c:crossBetween val="between"/>
        <c:majorUnit val="0.1"/>
        <c:minorUnit val="0.05"/>
      </c:valAx>
      <c:catAx>
        <c:axId val="2127780680"/>
        <c:scaling>
          <c:orientation val="minMax"/>
        </c:scaling>
        <c:delete val="1"/>
        <c:axPos val="b"/>
        <c:majorTickMark val="out"/>
        <c:minorTickMark val="none"/>
        <c:tickLblPos val="nextTo"/>
        <c:crossAx val="2127777672"/>
        <c:crosses val="autoZero"/>
        <c:auto val="1"/>
        <c:lblAlgn val="ctr"/>
        <c:lblOffset val="100"/>
        <c:noMultiLvlLbl val="0"/>
      </c:catAx>
      <c:valAx>
        <c:axId val="2127777672"/>
        <c:scaling>
          <c:orientation val="minMax"/>
          <c:max val="1.0"/>
          <c:min val="0.0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7780680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0682656826568266"/>
          <c:y val="0.0248447581715204"/>
          <c:w val="0.230627306273063"/>
          <c:h val="0.145962954257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Stato ansioso indotto dalla matematica</a:t>
            </a:r>
          </a:p>
        </c:rich>
      </c:tx>
      <c:layout>
        <c:manualLayout>
          <c:xMode val="edge"/>
          <c:yMode val="edge"/>
          <c:x val="0.187891440501044"/>
          <c:y val="0.0378008141404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225469728601"/>
          <c:y val="0.230241322491552"/>
          <c:w val="0.720250521920668"/>
          <c:h val="0.5292113979656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Matematica!$B$1</c:f>
              <c:strCache>
                <c:ptCount val="1"/>
                <c:pt idx="0">
                  <c:v>P(x)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Matematica!$A$2:$A$4</c:f>
              <c:numCache>
                <c:formatCode>General</c:formatCode>
                <c:ptCount val="3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</c:numCache>
            </c:numRef>
          </c:cat>
          <c:val>
            <c:numRef>
              <c:f>Matematica!$B$2:$B$4</c:f>
              <c:numCache>
                <c:formatCode>General</c:formatCode>
                <c:ptCount val="3"/>
                <c:pt idx="0">
                  <c:v>0.16</c:v>
                </c:pt>
                <c:pt idx="1">
                  <c:v>0.48</c:v>
                </c:pt>
                <c:pt idx="2">
                  <c:v>0.36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126785176"/>
        <c:axId val="2126779096"/>
      </c:barChart>
      <c:catAx>
        <c:axId val="2126785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x</a:t>
                </a:r>
              </a:p>
            </c:rich>
          </c:tx>
          <c:layout>
            <c:manualLayout>
              <c:xMode val="edge"/>
              <c:yMode val="edge"/>
              <c:x val="0.494780793319416"/>
              <c:y val="0.8694187252292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6779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6779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P(x)</a:t>
                </a:r>
              </a:p>
            </c:rich>
          </c:tx>
          <c:layout>
            <c:manualLayout>
              <c:xMode val="edge"/>
              <c:yMode val="edge"/>
              <c:x val="0.0334029227557411"/>
              <c:y val="0.4467368943865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267851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440501043841"/>
          <c:y val="0.457046207333975"/>
          <c:w val="0.0918580375782881"/>
          <c:h val="0.07560162828080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0</xdr:row>
      <xdr:rowOff>38100</xdr:rowOff>
    </xdr:from>
    <xdr:to>
      <xdr:col>14</xdr:col>
      <xdr:colOff>304800</xdr:colOff>
      <xdr:row>18</xdr:row>
      <xdr:rowOff>104775</xdr:rowOff>
    </xdr:to>
    <xdr:graphicFrame macro="">
      <xdr:nvGraphicFramePr>
        <xdr:cNvPr id="6147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8</xdr:row>
      <xdr:rowOff>95250</xdr:rowOff>
    </xdr:from>
    <xdr:to>
      <xdr:col>6</xdr:col>
      <xdr:colOff>304800</xdr:colOff>
      <xdr:row>11</xdr:row>
      <xdr:rowOff>28575</xdr:rowOff>
    </xdr:to>
    <xdr:sp macro="" textlink="">
      <xdr:nvSpPr>
        <xdr:cNvPr id="6148" name="Text Box 4"/>
        <xdr:cNvSpPr txBox="1">
          <a:spLocks noChangeArrowheads="1"/>
        </xdr:cNvSpPr>
      </xdr:nvSpPr>
      <xdr:spPr bwMode="auto">
        <a:xfrm>
          <a:off x="123825" y="1400175"/>
          <a:ext cx="3981450" cy="419100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Terapia riabilitativa</a:t>
          </a:r>
        </a:p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P(x) - probabilità di miglioramento dopo x esercizi riabilitativi. </a:t>
          </a:r>
        </a:p>
      </xdr:txBody>
    </xdr:sp>
    <xdr:clientData/>
  </xdr:twoCellAnchor>
  <xdr:twoCellAnchor>
    <xdr:from>
      <xdr:col>0</xdr:col>
      <xdr:colOff>114300</xdr:colOff>
      <xdr:row>24</xdr:row>
      <xdr:rowOff>104775</xdr:rowOff>
    </xdr:from>
    <xdr:to>
      <xdr:col>14</xdr:col>
      <xdr:colOff>314325</xdr:colOff>
      <xdr:row>34</xdr:row>
      <xdr:rowOff>88900</xdr:rowOff>
    </xdr:to>
    <xdr:sp macro="" textlink="">
      <xdr:nvSpPr>
        <xdr:cNvPr id="6150" name="Text Box 6"/>
        <xdr:cNvSpPr txBox="1">
          <a:spLocks noChangeArrowheads="1"/>
        </xdr:cNvSpPr>
      </xdr:nvSpPr>
      <xdr:spPr bwMode="auto">
        <a:xfrm>
          <a:off x="114300" y="3902075"/>
          <a:ext cx="9813925" cy="1711325"/>
        </a:xfrm>
        <a:prstGeom prst="rect">
          <a:avLst/>
        </a:prstGeom>
        <a:solidFill>
          <a:srgbClr val="FFEEB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1200" b="1" i="0" u="none" strike="noStrike" baseline="0">
              <a:solidFill>
                <a:schemeClr val="tx1"/>
              </a:solidFill>
              <a:latin typeface="+mn-lt"/>
              <a:cs typeface="Arial"/>
            </a:rPr>
            <a:t>La tabella riporta i valori di probabiltà calcolati per valutare l'efficacia del numero di sedute di riabilitazione della spalla utilizzati dalla clinica fisiatrica. A partire dai valori di P(xi) calcolare</a:t>
          </a:r>
        </a:p>
        <a:p>
          <a:pPr algn="l" rtl="0">
            <a:defRPr sz="1000"/>
          </a:pPr>
          <a:endParaRPr lang="it-IT" sz="1200" b="1" i="0" u="none" strike="noStrike" baseline="0">
            <a:solidFill>
              <a:schemeClr val="tx1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it-IT" sz="1200" b="1" i="0" u="none" strike="noStrike" baseline="0">
              <a:solidFill>
                <a:schemeClr val="tx1"/>
              </a:solidFill>
              <a:latin typeface="+mn-lt"/>
              <a:cs typeface="Arial"/>
            </a:rPr>
            <a:t>- la P(x&lt;=15)</a:t>
          </a:r>
        </a:p>
        <a:p>
          <a:pPr algn="l" rtl="0">
            <a:defRPr sz="1000"/>
          </a:pPr>
          <a:r>
            <a:rPr lang="it-IT" sz="1200" b="1" i="0" u="none" strike="noStrike" baseline="0">
              <a:solidFill>
                <a:schemeClr val="tx1"/>
              </a:solidFill>
              <a:latin typeface="+mn-lt"/>
              <a:cs typeface="Arial"/>
            </a:rPr>
            <a:t>- la P(x&gt;15) </a:t>
          </a:r>
        </a:p>
        <a:p>
          <a:pPr algn="l" rtl="0">
            <a:defRPr sz="1000"/>
          </a:pPr>
          <a:r>
            <a:rPr lang="it-IT" sz="1200" b="1" i="0" u="none" strike="noStrike" baseline="0">
              <a:solidFill>
                <a:schemeClr val="tx1"/>
              </a:solidFill>
              <a:latin typeface="+mn-lt"/>
              <a:cs typeface="Arial"/>
            </a:rPr>
            <a:t>- la P(10&lt;=x&lt;=25)</a:t>
          </a:r>
        </a:p>
        <a:p>
          <a:pPr algn="l" rtl="0">
            <a:defRPr sz="1000"/>
          </a:pPr>
          <a:r>
            <a:rPr lang="it-IT" sz="1200" b="1" i="0" u="none" strike="noStrike" baseline="0">
              <a:solidFill>
                <a:schemeClr val="tx1"/>
              </a:solidFill>
              <a:latin typeface="+mn-lt"/>
              <a:cs typeface="Arial"/>
            </a:rPr>
            <a:t>- la P(10&lt;x&lt;25)</a:t>
          </a:r>
        </a:p>
        <a:p>
          <a:pPr algn="l" rtl="0">
            <a:defRPr sz="1000"/>
          </a:pPr>
          <a:r>
            <a:rPr lang="it-IT" sz="1200" b="1" i="0" u="none" strike="noStrike" baseline="0">
              <a:solidFill>
                <a:schemeClr val="tx1"/>
              </a:solidFill>
              <a:latin typeface="+mn-lt"/>
              <a:cs typeface="Arial"/>
            </a:rPr>
            <a:t>- Il valore medio m e la deviazione standard s della distribuzione P(x)  </a:t>
          </a:r>
        </a:p>
        <a:p>
          <a:pPr algn="l" rtl="0">
            <a:defRPr sz="1000"/>
          </a:pPr>
          <a:r>
            <a:rPr lang="it-IT" sz="1200" b="1" i="0" u="none" strike="noStrike" baseline="0">
              <a:solidFill>
                <a:schemeClr val="tx1"/>
              </a:solidFill>
              <a:latin typeface="+mn-lt"/>
              <a:cs typeface="Arial"/>
            </a:rPr>
            <a:t>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0</xdr:row>
      <xdr:rowOff>19050</xdr:rowOff>
    </xdr:from>
    <xdr:to>
      <xdr:col>14</xdr:col>
      <xdr:colOff>571500</xdr:colOff>
      <xdr:row>25</xdr:row>
      <xdr:rowOff>28575</xdr:rowOff>
    </xdr:to>
    <xdr:graphicFrame macro="">
      <xdr:nvGraphicFramePr>
        <xdr:cNvPr id="4097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8</xdr:row>
      <xdr:rowOff>57150</xdr:rowOff>
    </xdr:from>
    <xdr:to>
      <xdr:col>6</xdr:col>
      <xdr:colOff>581025</xdr:colOff>
      <xdr:row>17</xdr:row>
      <xdr:rowOff>66675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152400" y="1371600"/>
          <a:ext cx="4448175" cy="1466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ctr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Computer difettosi al Controllo di Qualità</a:t>
          </a:r>
        </a:p>
        <a:p>
          <a:pPr algn="l" rtl="0">
            <a:defRPr sz="1000"/>
          </a:pPr>
          <a:endParaRPr lang="it-IT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Calcola la probabilità che:</a:t>
          </a:r>
        </a:p>
        <a:p>
          <a:pPr algn="l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- Al più due computer siano difettosi 	___P(</a:t>
          </a:r>
        </a:p>
        <a:p>
          <a:pPr algn="l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- Almeno tre computer siano difettosi	___P(</a:t>
          </a:r>
        </a:p>
        <a:p>
          <a:pPr algn="l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- Uno o due Computer siano difettosi  	___P(</a:t>
          </a:r>
        </a:p>
        <a:p>
          <a:pPr algn="l" rtl="0">
            <a:defRPr sz="1000"/>
          </a:pPr>
          <a:endParaRPr lang="it-IT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Usa la funzione di distribuzione Cumulativa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0</xdr:row>
      <xdr:rowOff>152400</xdr:rowOff>
    </xdr:from>
    <xdr:to>
      <xdr:col>15</xdr:col>
      <xdr:colOff>323850</xdr:colOff>
      <xdr:row>18</xdr:row>
      <xdr:rowOff>104775</xdr:rowOff>
    </xdr:to>
    <xdr:grpSp>
      <xdr:nvGrpSpPr>
        <xdr:cNvPr id="2058" name="Group 10"/>
        <xdr:cNvGrpSpPr>
          <a:grpSpLocks/>
        </xdr:cNvGrpSpPr>
      </xdr:nvGrpSpPr>
      <xdr:grpSpPr bwMode="auto">
        <a:xfrm>
          <a:off x="5683250" y="152400"/>
          <a:ext cx="5016500" cy="2720975"/>
          <a:chOff x="620" y="23"/>
          <a:chExt cx="600" cy="391"/>
        </a:xfrm>
      </xdr:grpSpPr>
      <xdr:graphicFrame macro="">
        <xdr:nvGraphicFramePr>
          <xdr:cNvPr id="2049" name="Grafico 1"/>
          <xdr:cNvGraphicFramePr>
            <a:graphicFrameLocks/>
          </xdr:cNvGraphicFramePr>
        </xdr:nvGraphicFramePr>
        <xdr:xfrm>
          <a:off x="620" y="23"/>
          <a:ext cx="600" cy="39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2051" name="Line 3"/>
          <xdr:cNvSpPr>
            <a:spLocks noChangeShapeType="1"/>
          </xdr:cNvSpPr>
        </xdr:nvSpPr>
        <xdr:spPr bwMode="auto">
          <a:xfrm>
            <a:off x="918" y="129"/>
            <a:ext cx="0" cy="82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2" name="Text Box 4"/>
          <xdr:cNvSpPr txBox="1">
            <a:spLocks noChangeArrowheads="1"/>
          </xdr:cNvSpPr>
        </xdr:nvSpPr>
        <xdr:spPr bwMode="auto">
          <a:xfrm>
            <a:off x="856" y="91"/>
            <a:ext cx="161" cy="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E(x) = </a:t>
            </a:r>
            <a:r>
              <a:rPr lang="it-IT" sz="1100" b="0" i="0" u="none" strike="noStrike" baseline="0">
                <a:solidFill>
                  <a:srgbClr val="000000"/>
                </a:solidFill>
                <a:latin typeface="Symbol"/>
                <a:cs typeface="Arial"/>
              </a:rPr>
              <a:t>S</a:t>
            </a:r>
            <a:r>
              <a:rPr lang="it-IT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xP(x) = 1.8</a:t>
            </a:r>
          </a:p>
        </xdr:txBody>
      </xdr:sp>
    </xdr:grpSp>
    <xdr:clientData/>
  </xdr:twoCellAnchor>
  <xdr:twoCellAnchor>
    <xdr:from>
      <xdr:col>8</xdr:col>
      <xdr:colOff>19050</xdr:colOff>
      <xdr:row>21</xdr:row>
      <xdr:rowOff>9525</xdr:rowOff>
    </xdr:from>
    <xdr:to>
      <xdr:col>15</xdr:col>
      <xdr:colOff>323850</xdr:colOff>
      <xdr:row>38</xdr:row>
      <xdr:rowOff>133350</xdr:rowOff>
    </xdr:to>
    <xdr:graphicFrame macro="">
      <xdr:nvGraphicFramePr>
        <xdr:cNvPr id="2055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9</xdr:row>
      <xdr:rowOff>0</xdr:rowOff>
    </xdr:from>
    <xdr:to>
      <xdr:col>8</xdr:col>
      <xdr:colOff>571500</xdr:colOff>
      <xdr:row>26</xdr:row>
      <xdr:rowOff>123825</xdr:rowOff>
    </xdr:to>
    <xdr:graphicFrame macro="">
      <xdr:nvGraphicFramePr>
        <xdr:cNvPr id="102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27</xdr:row>
      <xdr:rowOff>95250</xdr:rowOff>
    </xdr:from>
    <xdr:to>
      <xdr:col>9</xdr:col>
      <xdr:colOff>571500</xdr:colOff>
      <xdr:row>36</xdr:row>
      <xdr:rowOff>38100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76200" y="4476750"/>
          <a:ext cx="8191500" cy="140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Numero di autoveicoli posseduti dalle famiglie della tua citta. Indagine eseguita su un campione di 2000 famiglie.</a:t>
          </a:r>
          <a:r>
            <a:rPr lang="it-IT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</a:p>
        <a:p>
          <a:pPr algn="l" rtl="0">
            <a:defRPr sz="1000"/>
          </a:pPr>
          <a:endParaRPr lang="it-IT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1) Calcola la probabilità che le famiglie residenti abbiano </a:t>
          </a:r>
          <a:r>
            <a:rPr lang="it-IT" sz="1200" b="1" i="0" u="sng" strike="noStrike" baseline="0">
              <a:solidFill>
                <a:srgbClr val="000000"/>
              </a:solidFill>
              <a:latin typeface="+mn-lt"/>
              <a:cs typeface="Arial"/>
            </a:rPr>
            <a:t>almeno una</a:t>
          </a: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 automobile P(X≥1) o </a:t>
          </a:r>
          <a:r>
            <a:rPr lang="it-IT" sz="1200" b="1" i="0" u="sng" strike="noStrike" baseline="0">
              <a:solidFill>
                <a:srgbClr val="000000"/>
              </a:solidFill>
              <a:latin typeface="+mn-lt"/>
              <a:cs typeface="Arial"/>
            </a:rPr>
            <a:t>almeno 2</a:t>
          </a: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 automobili</a:t>
          </a:r>
        </a:p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2) Calcola la probabilità che le famiglie residenti possiedano </a:t>
          </a:r>
          <a:r>
            <a:rPr lang="it-IT" sz="1200" b="1" i="0" u="sng" strike="noStrike" baseline="0">
              <a:solidFill>
                <a:srgbClr val="000000"/>
              </a:solidFill>
              <a:latin typeface="+mn-lt"/>
              <a:cs typeface="Arial"/>
            </a:rPr>
            <a:t>al più</a:t>
          </a: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 2 automobili P(X≤2)</a:t>
          </a:r>
        </a:p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3) Calcola la probabilità che le famiglie residenti possiedano </a:t>
          </a:r>
          <a:r>
            <a:rPr lang="it-IT" sz="1200" b="1" i="0" u="sng" strike="noStrike" baseline="0">
              <a:solidFill>
                <a:srgbClr val="000000"/>
              </a:solidFill>
              <a:latin typeface="+mn-lt"/>
              <a:cs typeface="Arial"/>
            </a:rPr>
            <a:t>2 o 3</a:t>
          </a: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 automobili P(2≤X≤3)</a:t>
          </a:r>
        </a:p>
        <a:p>
          <a:pPr algn="l" rtl="0">
            <a:defRPr sz="1000"/>
          </a:pPr>
          <a:endParaRPr lang="it-IT" sz="1200" b="1" i="0" u="none" strike="noStrike" baseline="0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it-IT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Usa la definizione di eventi Complementari e Mutuamente Esclusivi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101600</xdr:colOff>
          <xdr:row>13</xdr:row>
          <xdr:rowOff>0</xdr:rowOff>
        </xdr:from>
        <xdr:to>
          <xdr:col>14</xdr:col>
          <xdr:colOff>596900</xdr:colOff>
          <xdr:row>15</xdr:row>
          <xdr:rowOff>63500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482600</xdr:colOff>
          <xdr:row>16</xdr:row>
          <xdr:rowOff>25400</xdr:rowOff>
        </xdr:from>
        <xdr:to>
          <xdr:col>15</xdr:col>
          <xdr:colOff>12700</xdr:colOff>
          <xdr:row>18</xdr:row>
          <xdr:rowOff>139700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28575</xdr:rowOff>
    </xdr:from>
    <xdr:to>
      <xdr:col>13</xdr:col>
      <xdr:colOff>314325</xdr:colOff>
      <xdr:row>17</xdr:row>
      <xdr:rowOff>38100</xdr:rowOff>
    </xdr:to>
    <xdr:graphicFrame macro="">
      <xdr:nvGraphicFramePr>
        <xdr:cNvPr id="307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1.bin"/><Relationship Id="rId4" Type="http://schemas.openxmlformats.org/officeDocument/2006/relationships/image" Target="../media/image1.emf"/><Relationship Id="rId5" Type="http://schemas.openxmlformats.org/officeDocument/2006/relationships/oleObject" Target="../embeddings/Microsoft_Equation2.bin"/><Relationship Id="rId6" Type="http://schemas.openxmlformats.org/officeDocument/2006/relationships/image" Target="../media/image2.emf"/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C14" sqref="C14"/>
    </sheetView>
  </sheetViews>
  <sheetFormatPr baseColWidth="10" defaultColWidth="8.83203125" defaultRowHeight="12" x14ac:dyDescent="0"/>
  <cols>
    <col min="3" max="3" width="11.33203125" bestFit="1" customWidth="1"/>
  </cols>
  <sheetData>
    <row r="1" spans="1:6" ht="13" thickBot="1">
      <c r="A1" s="10" t="s">
        <v>12</v>
      </c>
      <c r="B1" s="10" t="s">
        <v>5</v>
      </c>
      <c r="C1" s="10" t="s">
        <v>32</v>
      </c>
      <c r="D1" s="10" t="s">
        <v>11</v>
      </c>
      <c r="E1" s="10" t="s">
        <v>15</v>
      </c>
      <c r="F1" s="10" t="s">
        <v>20</v>
      </c>
    </row>
    <row r="2" spans="1:6">
      <c r="A2">
        <v>5</v>
      </c>
      <c r="B2" s="3">
        <v>0.02</v>
      </c>
      <c r="C2" s="3">
        <f>SUM(B$2:B2)</f>
        <v>0.02</v>
      </c>
      <c r="D2" s="3">
        <f t="shared" ref="D2:D7" si="0">A2*B2</f>
        <v>0.1</v>
      </c>
      <c r="E2">
        <f t="shared" ref="E2:E7" si="1">A2^2</f>
        <v>25</v>
      </c>
      <c r="F2" s="3">
        <f t="shared" ref="F2:F7" si="2">E2*B2</f>
        <v>0.5</v>
      </c>
    </row>
    <row r="3" spans="1:6">
      <c r="A3">
        <v>10</v>
      </c>
      <c r="B3" s="3">
        <v>0.17</v>
      </c>
      <c r="C3" s="3">
        <f>SUM(B$2:B3)</f>
        <v>0.19</v>
      </c>
      <c r="D3" s="3">
        <f t="shared" si="0"/>
        <v>1.7000000000000002</v>
      </c>
      <c r="E3">
        <f t="shared" si="1"/>
        <v>100</v>
      </c>
      <c r="F3" s="3">
        <f t="shared" si="2"/>
        <v>17</v>
      </c>
    </row>
    <row r="4" spans="1:6">
      <c r="A4">
        <v>15</v>
      </c>
      <c r="B4" s="3">
        <v>0.22</v>
      </c>
      <c r="C4" s="3">
        <f>SUM(B$2:B4)</f>
        <v>0.41000000000000003</v>
      </c>
      <c r="D4" s="3">
        <f t="shared" si="0"/>
        <v>3.3</v>
      </c>
      <c r="E4">
        <f t="shared" si="1"/>
        <v>225</v>
      </c>
      <c r="F4" s="3">
        <f t="shared" si="2"/>
        <v>49.5</v>
      </c>
    </row>
    <row r="5" spans="1:6">
      <c r="A5">
        <v>20</v>
      </c>
      <c r="B5" s="3">
        <v>0.4</v>
      </c>
      <c r="C5" s="3">
        <f>SUM(B$2:B5)</f>
        <v>0.81</v>
      </c>
      <c r="D5" s="3">
        <f t="shared" si="0"/>
        <v>8</v>
      </c>
      <c r="E5">
        <f t="shared" si="1"/>
        <v>400</v>
      </c>
      <c r="F5" s="3">
        <f t="shared" si="2"/>
        <v>160</v>
      </c>
    </row>
    <row r="6" spans="1:6">
      <c r="A6">
        <v>25</v>
      </c>
      <c r="B6" s="3">
        <v>0.12</v>
      </c>
      <c r="C6" s="3">
        <f>SUM(B$2:B6)</f>
        <v>0.93</v>
      </c>
      <c r="D6" s="3">
        <f t="shared" si="0"/>
        <v>3</v>
      </c>
      <c r="E6">
        <f t="shared" si="1"/>
        <v>625</v>
      </c>
      <c r="F6" s="3">
        <f t="shared" si="2"/>
        <v>75</v>
      </c>
    </row>
    <row r="7" spans="1:6">
      <c r="A7">
        <v>30</v>
      </c>
      <c r="B7" s="3">
        <v>7.0000000000000007E-2</v>
      </c>
      <c r="C7" s="3">
        <f>SUM(B$2:B7)</f>
        <v>1</v>
      </c>
      <c r="D7" s="3">
        <f t="shared" si="0"/>
        <v>2.1</v>
      </c>
      <c r="E7">
        <f t="shared" si="1"/>
        <v>900</v>
      </c>
      <c r="F7" s="3">
        <f t="shared" si="2"/>
        <v>63.000000000000007</v>
      </c>
    </row>
    <row r="8" spans="1:6">
      <c r="B8" s="3">
        <f>SUM(B2:B7)</f>
        <v>1</v>
      </c>
      <c r="D8" s="3">
        <f>SUM(D2:D7)</f>
        <v>18.200000000000003</v>
      </c>
      <c r="F8" s="3">
        <f>SUM(F2:F7)</f>
        <v>365</v>
      </c>
    </row>
    <row r="14" spans="1:6" ht="13">
      <c r="A14" s="38"/>
      <c r="B14" s="39" t="s">
        <v>17</v>
      </c>
      <c r="C14" s="40">
        <f>D8</f>
        <v>18.200000000000003</v>
      </c>
    </row>
    <row r="15" spans="1:6" ht="13">
      <c r="A15" s="38"/>
      <c r="B15" s="39" t="s">
        <v>18</v>
      </c>
      <c r="C15" s="40">
        <f>F8-D8^2</f>
        <v>33.759999999999877</v>
      </c>
    </row>
    <row r="16" spans="1:6" ht="13">
      <c r="A16" s="38"/>
      <c r="B16" s="39" t="s">
        <v>19</v>
      </c>
      <c r="C16" s="40">
        <f>SQRT(C15)</f>
        <v>5.8103356185335695</v>
      </c>
    </row>
    <row r="17" spans="1:7" ht="13">
      <c r="A17" s="38"/>
      <c r="B17" s="39"/>
      <c r="C17" s="38"/>
    </row>
    <row r="18" spans="1:7" ht="13">
      <c r="A18" s="38"/>
      <c r="B18" s="39" t="s">
        <v>33</v>
      </c>
      <c r="C18" s="40">
        <f>C14-C16</f>
        <v>12.389664381466433</v>
      </c>
    </row>
    <row r="19" spans="1:7" ht="13">
      <c r="A19" s="38"/>
      <c r="B19" s="39" t="s">
        <v>34</v>
      </c>
      <c r="C19" s="40">
        <f>C14+C16</f>
        <v>24.010335618533574</v>
      </c>
    </row>
    <row r="21" spans="1:7" ht="16">
      <c r="A21" s="31" t="s">
        <v>36</v>
      </c>
      <c r="G21" s="30">
        <f>C6-C3</f>
        <v>0.74</v>
      </c>
    </row>
    <row r="30" spans="1:7" ht="15">
      <c r="A30" s="29"/>
      <c r="B30" s="32"/>
      <c r="C30" s="32"/>
    </row>
    <row r="31" spans="1:7" ht="15">
      <c r="A31" s="32"/>
      <c r="B31" s="32"/>
      <c r="C31" s="32"/>
    </row>
    <row r="32" spans="1:7" ht="16">
      <c r="A32" s="33"/>
      <c r="B32" s="34"/>
      <c r="C32" s="32"/>
    </row>
    <row r="33" spans="1:3" ht="15">
      <c r="A33" s="35"/>
      <c r="B33" s="36"/>
      <c r="C33" s="32"/>
    </row>
    <row r="34" spans="1:3" ht="15">
      <c r="A34" s="37"/>
      <c r="B34" s="37"/>
      <c r="C34" s="32"/>
    </row>
  </sheetData>
  <phoneticPr fontId="0" type="noConversion"/>
  <pageMargins left="0.75" right="0.75" top="1" bottom="1" header="0.5" footer="0.5"/>
  <pageSetup paperSize="9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F29" sqref="F29"/>
    </sheetView>
  </sheetViews>
  <sheetFormatPr baseColWidth="10" defaultColWidth="8.83203125" defaultRowHeight="12" x14ac:dyDescent="0"/>
  <cols>
    <col min="2" max="2" width="9.83203125" customWidth="1"/>
    <col min="3" max="3" width="13.83203125" customWidth="1"/>
  </cols>
  <sheetData>
    <row r="1" spans="1:6" ht="13" thickBot="1">
      <c r="A1" s="10" t="s">
        <v>12</v>
      </c>
      <c r="B1" s="10" t="s">
        <v>5</v>
      </c>
      <c r="C1" s="10" t="s">
        <v>32</v>
      </c>
      <c r="D1" s="10" t="s">
        <v>11</v>
      </c>
      <c r="E1" s="10" t="s">
        <v>15</v>
      </c>
      <c r="F1" s="10" t="s">
        <v>20</v>
      </c>
    </row>
    <row r="2" spans="1:6">
      <c r="A2">
        <v>0</v>
      </c>
      <c r="B2" s="3">
        <v>0.02</v>
      </c>
      <c r="C2" s="3">
        <f>SUM(B$2:B2)</f>
        <v>0.02</v>
      </c>
      <c r="D2" s="3">
        <f t="shared" ref="D2:D7" si="0">A2*B2</f>
        <v>0</v>
      </c>
      <c r="E2">
        <f t="shared" ref="E2:E7" si="1">A2*A2</f>
        <v>0</v>
      </c>
      <c r="F2" s="20">
        <f t="shared" ref="F2:F7" si="2">E2*B2</f>
        <v>0</v>
      </c>
    </row>
    <row r="3" spans="1:6">
      <c r="A3">
        <v>1</v>
      </c>
      <c r="B3" s="3">
        <v>0.2</v>
      </c>
      <c r="C3" s="3">
        <f>SUM(B$2:B3)</f>
        <v>0.22</v>
      </c>
      <c r="D3" s="3">
        <f t="shared" si="0"/>
        <v>0.2</v>
      </c>
      <c r="E3">
        <f t="shared" si="1"/>
        <v>1</v>
      </c>
      <c r="F3" s="21">
        <f t="shared" si="2"/>
        <v>0.2</v>
      </c>
    </row>
    <row r="4" spans="1:6">
      <c r="A4">
        <v>2</v>
      </c>
      <c r="B4" s="3">
        <v>0.3</v>
      </c>
      <c r="C4" s="3">
        <f>SUM(B$2:B4)</f>
        <v>0.52</v>
      </c>
      <c r="D4" s="3">
        <f t="shared" si="0"/>
        <v>0.6</v>
      </c>
      <c r="E4">
        <f t="shared" si="1"/>
        <v>4</v>
      </c>
      <c r="F4" s="21">
        <f t="shared" si="2"/>
        <v>1.2</v>
      </c>
    </row>
    <row r="5" spans="1:6">
      <c r="A5">
        <v>3</v>
      </c>
      <c r="B5" s="3">
        <v>0.3</v>
      </c>
      <c r="C5" s="3">
        <f>SUM(B$2:B5)</f>
        <v>0.82000000000000006</v>
      </c>
      <c r="D5" s="3">
        <f t="shared" si="0"/>
        <v>0.89999999999999991</v>
      </c>
      <c r="E5">
        <f t="shared" si="1"/>
        <v>9</v>
      </c>
      <c r="F5" s="21">
        <f t="shared" si="2"/>
        <v>2.6999999999999997</v>
      </c>
    </row>
    <row r="6" spans="1:6">
      <c r="A6">
        <v>4</v>
      </c>
      <c r="B6" s="3">
        <v>0.1</v>
      </c>
      <c r="C6" s="3">
        <f>SUM(B$2:B6)</f>
        <v>0.92</v>
      </c>
      <c r="D6" s="3">
        <f t="shared" si="0"/>
        <v>0.4</v>
      </c>
      <c r="E6">
        <f t="shared" si="1"/>
        <v>16</v>
      </c>
      <c r="F6" s="21">
        <f t="shared" si="2"/>
        <v>1.6</v>
      </c>
    </row>
    <row r="7" spans="1:6" ht="13" thickBot="1">
      <c r="A7" s="1">
        <v>5</v>
      </c>
      <c r="B7" s="5">
        <v>0.08</v>
      </c>
      <c r="C7" s="5">
        <f>SUM(B$2:B7)</f>
        <v>1</v>
      </c>
      <c r="D7" s="5">
        <f t="shared" si="0"/>
        <v>0.4</v>
      </c>
      <c r="E7" s="1">
        <f t="shared" si="1"/>
        <v>25</v>
      </c>
      <c r="F7" s="5">
        <f t="shared" si="2"/>
        <v>2</v>
      </c>
    </row>
    <row r="8" spans="1:6">
      <c r="D8" s="3">
        <f>SUM(D2:D7)</f>
        <v>2.5</v>
      </c>
      <c r="F8" s="3">
        <f>SUM(F2:F7)</f>
        <v>7.6999999999999993</v>
      </c>
    </row>
    <row r="21" spans="1:15" ht="15">
      <c r="A21" s="29"/>
      <c r="B21" s="32"/>
      <c r="C21" s="32"/>
      <c r="E21" s="32"/>
    </row>
    <row r="28" spans="1:15" ht="15">
      <c r="I28" s="48"/>
      <c r="J28" s="71" t="s">
        <v>17</v>
      </c>
      <c r="K28" s="49">
        <f>D8</f>
        <v>2.5</v>
      </c>
      <c r="L28" s="42"/>
      <c r="M28" s="42"/>
      <c r="N28" s="42"/>
      <c r="O28" s="42"/>
    </row>
    <row r="29" spans="1:15" ht="15">
      <c r="I29" s="48"/>
      <c r="J29" s="71" t="s">
        <v>18</v>
      </c>
      <c r="K29" s="49">
        <f>F8-D8^2</f>
        <v>1.4499999999999993</v>
      </c>
      <c r="L29" s="42"/>
      <c r="M29" s="42"/>
      <c r="N29" s="42"/>
      <c r="O29" s="42"/>
    </row>
    <row r="30" spans="1:15" ht="15">
      <c r="I30" s="48"/>
      <c r="J30" s="71" t="s">
        <v>19</v>
      </c>
      <c r="K30" s="49">
        <f>SQRT(K29)</f>
        <v>1.2041594578792292</v>
      </c>
      <c r="L30" s="42"/>
      <c r="M30" s="42"/>
      <c r="N30" s="42"/>
      <c r="O30" s="42"/>
    </row>
    <row r="31" spans="1:15" ht="15">
      <c r="A31" s="37"/>
      <c r="B31" s="37"/>
      <c r="I31" s="48"/>
      <c r="J31" s="71"/>
      <c r="K31" s="48"/>
      <c r="L31" s="42"/>
      <c r="M31" s="42"/>
      <c r="N31" s="42"/>
      <c r="O31" s="42"/>
    </row>
    <row r="32" spans="1:15" ht="15">
      <c r="I32" s="48"/>
      <c r="J32" s="71" t="s">
        <v>33</v>
      </c>
      <c r="K32" s="49">
        <f>K28-K30</f>
        <v>1.2958405421207708</v>
      </c>
      <c r="L32" s="42"/>
      <c r="M32" s="42"/>
      <c r="N32" s="42"/>
      <c r="O32" s="42"/>
    </row>
    <row r="33" spans="9:15" ht="15">
      <c r="I33" s="48"/>
      <c r="J33" s="71" t="s">
        <v>34</v>
      </c>
      <c r="K33" s="49">
        <f>K28+K30</f>
        <v>3.7041594578792294</v>
      </c>
      <c r="L33" s="42"/>
      <c r="M33" s="42"/>
      <c r="N33" s="42"/>
      <c r="O33" s="42"/>
    </row>
    <row r="34" spans="9:15">
      <c r="I34" s="42"/>
      <c r="J34" s="42"/>
      <c r="K34" s="42"/>
      <c r="L34" s="42"/>
      <c r="M34" s="42"/>
      <c r="N34" s="42"/>
      <c r="O34" s="42"/>
    </row>
    <row r="35" spans="9:15">
      <c r="I35" s="42"/>
      <c r="J35" s="42"/>
      <c r="K35" s="42"/>
      <c r="L35" s="42"/>
      <c r="M35" s="42"/>
      <c r="N35" s="42"/>
      <c r="O35" s="42"/>
    </row>
    <row r="36" spans="9:15" ht="16">
      <c r="I36" s="53" t="s">
        <v>35</v>
      </c>
      <c r="J36" s="42"/>
      <c r="K36" s="42"/>
      <c r="L36" s="42"/>
      <c r="M36" s="42"/>
      <c r="N36" s="42"/>
      <c r="O36" s="49">
        <f>C6-C3</f>
        <v>0.70000000000000007</v>
      </c>
    </row>
  </sheetData>
  <phoneticPr fontId="0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workbookViewId="0">
      <selection activeCell="E33" sqref="E33"/>
    </sheetView>
  </sheetViews>
  <sheetFormatPr baseColWidth="10" defaultColWidth="8.83203125" defaultRowHeight="12" x14ac:dyDescent="0"/>
  <cols>
    <col min="4" max="4" width="12.5" customWidth="1"/>
  </cols>
  <sheetData>
    <row r="2" spans="1:7" ht="13" thickBot="1">
      <c r="B2" s="6" t="s">
        <v>4</v>
      </c>
      <c r="C2" s="7" t="s">
        <v>5</v>
      </c>
      <c r="D2" s="7" t="s">
        <v>14</v>
      </c>
      <c r="E2" s="7" t="s">
        <v>11</v>
      </c>
      <c r="F2" s="7" t="s">
        <v>15</v>
      </c>
      <c r="G2" s="7" t="s">
        <v>16</v>
      </c>
    </row>
    <row r="3" spans="1:7">
      <c r="B3" s="2">
        <v>0</v>
      </c>
      <c r="C3" s="3">
        <v>0.15</v>
      </c>
      <c r="D3" s="3">
        <f>SUM(C$3:C3)</f>
        <v>0.15</v>
      </c>
      <c r="E3">
        <f>B3*C3</f>
        <v>0</v>
      </c>
      <c r="F3" s="2">
        <f>B3*B3</f>
        <v>0</v>
      </c>
      <c r="G3" s="3">
        <f>F3*C3</f>
        <v>0</v>
      </c>
    </row>
    <row r="4" spans="1:7">
      <c r="B4" s="2">
        <v>1</v>
      </c>
      <c r="C4" s="3">
        <v>0.2</v>
      </c>
      <c r="D4" s="3">
        <f>SUM(C$3:C4)</f>
        <v>0.35</v>
      </c>
      <c r="E4">
        <f>B4*C4</f>
        <v>0.2</v>
      </c>
      <c r="F4" s="2">
        <f>B4*B4</f>
        <v>1</v>
      </c>
      <c r="G4" s="3">
        <f>F4*C4</f>
        <v>0.2</v>
      </c>
    </row>
    <row r="5" spans="1:7">
      <c r="B5" s="2">
        <v>2</v>
      </c>
      <c r="C5" s="3">
        <v>0.35</v>
      </c>
      <c r="D5" s="3">
        <f>SUM(C$3:C5)</f>
        <v>0.7</v>
      </c>
      <c r="E5">
        <f>B5*C5</f>
        <v>0.7</v>
      </c>
      <c r="F5" s="2">
        <f>B5*B5</f>
        <v>4</v>
      </c>
      <c r="G5" s="3">
        <f>F5*C5</f>
        <v>1.4</v>
      </c>
    </row>
    <row r="6" spans="1:7" ht="13" thickBot="1">
      <c r="B6" s="4">
        <v>3</v>
      </c>
      <c r="C6" s="5">
        <v>0.3</v>
      </c>
      <c r="D6" s="5">
        <f>SUM(C$3:C6)</f>
        <v>1</v>
      </c>
      <c r="E6" s="1">
        <f>B6*C6</f>
        <v>0.89999999999999991</v>
      </c>
      <c r="F6" s="4">
        <f>B6*B6</f>
        <v>9</v>
      </c>
      <c r="G6" s="4">
        <f>F6*C6</f>
        <v>2.6999999999999997</v>
      </c>
    </row>
    <row r="7" spans="1:7">
      <c r="B7" s="8" t="s">
        <v>6</v>
      </c>
      <c r="C7" s="3">
        <f>SUM(C3:C6)</f>
        <v>1</v>
      </c>
      <c r="E7">
        <f>SUM(E3:E6)</f>
        <v>1.7999999999999998</v>
      </c>
      <c r="G7" s="3">
        <f>SUM(G3:G6)</f>
        <v>4.3</v>
      </c>
    </row>
    <row r="9" spans="1:7">
      <c r="A9" s="76" t="s">
        <v>8</v>
      </c>
      <c r="B9" s="76"/>
      <c r="C9" s="76"/>
      <c r="D9" s="16">
        <f>C5</f>
        <v>0.35</v>
      </c>
      <c r="F9" s="13" t="s">
        <v>17</v>
      </c>
      <c r="G9" s="19">
        <f>E7</f>
        <v>1.7999999999999998</v>
      </c>
    </row>
    <row r="10" spans="1:7">
      <c r="A10" s="13"/>
      <c r="B10" s="13"/>
      <c r="C10" s="13"/>
      <c r="D10" s="17"/>
      <c r="F10" s="13" t="s">
        <v>18</v>
      </c>
      <c r="G10" s="19">
        <f>G7-G9^2</f>
        <v>1.0600000000000005</v>
      </c>
    </row>
    <row r="11" spans="1:7">
      <c r="A11" s="76" t="s">
        <v>9</v>
      </c>
      <c r="B11" s="76"/>
      <c r="C11" s="76"/>
      <c r="D11" s="16">
        <f>C3+C4+C5</f>
        <v>0.7</v>
      </c>
      <c r="F11" s="13" t="s">
        <v>19</v>
      </c>
      <c r="G11" s="19">
        <f>SQRT(G10)</f>
        <v>1.0295630140987002</v>
      </c>
    </row>
    <row r="12" spans="1:7">
      <c r="A12" s="13"/>
      <c r="B12" s="13"/>
      <c r="C12" s="13"/>
      <c r="D12" s="17"/>
    </row>
    <row r="13" spans="1:7">
      <c r="A13" s="76" t="s">
        <v>7</v>
      </c>
      <c r="B13" s="76"/>
      <c r="C13" s="76"/>
      <c r="D13" s="16">
        <f>C5+C6</f>
        <v>0.64999999999999991</v>
      </c>
    </row>
    <row r="14" spans="1:7">
      <c r="A14" s="13"/>
      <c r="B14" s="13"/>
      <c r="C14" s="13"/>
      <c r="D14" s="18"/>
    </row>
    <row r="15" spans="1:7">
      <c r="A15" s="76" t="s">
        <v>10</v>
      </c>
      <c r="B15" s="76"/>
      <c r="C15" s="76"/>
      <c r="D15" s="16">
        <f>C3+C4</f>
        <v>0.35</v>
      </c>
    </row>
    <row r="16" spans="1:7">
      <c r="D16" s="18"/>
    </row>
    <row r="17" spans="2:5">
      <c r="B17" s="14" t="s">
        <v>13</v>
      </c>
      <c r="D17" s="16">
        <v>1.8</v>
      </c>
    </row>
    <row r="21" spans="2:5" ht="14">
      <c r="B21" s="13"/>
      <c r="E21" s="22"/>
    </row>
    <row r="23" spans="2:5">
      <c r="B23" s="15"/>
      <c r="C23" s="24"/>
      <c r="D23" s="24"/>
    </row>
    <row r="24" spans="2:5">
      <c r="B24" s="2"/>
      <c r="C24" s="23"/>
      <c r="D24" s="25"/>
    </row>
    <row r="25" spans="2:5">
      <c r="B25" s="26"/>
      <c r="C25" s="27"/>
      <c r="D25" s="26"/>
    </row>
    <row r="30" spans="2:5">
      <c r="D30" s="13"/>
    </row>
  </sheetData>
  <mergeCells count="4">
    <mergeCell ref="A13:C13"/>
    <mergeCell ref="A9:C9"/>
    <mergeCell ref="A11:C11"/>
    <mergeCell ref="A15:C15"/>
  </mergeCells>
  <phoneticPr fontId="0" type="noConversion"/>
  <pageMargins left="0.75" right="0.75" top="1" bottom="1" header="0.5" footer="0.5"/>
  <pageSetup paperSize="9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45"/>
  <sheetViews>
    <sheetView workbookViewId="0">
      <selection activeCell="B8" sqref="B8"/>
    </sheetView>
  </sheetViews>
  <sheetFormatPr baseColWidth="10" defaultColWidth="8.83203125" defaultRowHeight="12" x14ac:dyDescent="0"/>
  <cols>
    <col min="1" max="4" width="10.6640625" customWidth="1"/>
    <col min="5" max="5" width="13.5" customWidth="1"/>
    <col min="6" max="6" width="12" customWidth="1"/>
    <col min="7" max="7" width="11" bestFit="1" customWidth="1"/>
    <col min="8" max="8" width="12.5" bestFit="1" customWidth="1"/>
    <col min="9" max="9" width="9.33203125" customWidth="1"/>
    <col min="10" max="10" width="10.83203125" customWidth="1"/>
    <col min="11" max="11" width="13" style="42" customWidth="1"/>
    <col min="12" max="12" width="10.5" style="42" bestFit="1" customWidth="1"/>
    <col min="13" max="17" width="8.83203125" style="42"/>
  </cols>
  <sheetData>
    <row r="2" spans="4:15" ht="13" thickBot="1">
      <c r="D2" s="10" t="s">
        <v>0</v>
      </c>
      <c r="E2" s="10" t="s">
        <v>1</v>
      </c>
      <c r="F2" s="10" t="s">
        <v>2</v>
      </c>
      <c r="G2" s="10" t="s">
        <v>3</v>
      </c>
      <c r="H2" s="10" t="s">
        <v>26</v>
      </c>
      <c r="K2" s="41" t="s">
        <v>12</v>
      </c>
      <c r="L2" s="41" t="s">
        <v>5</v>
      </c>
      <c r="M2" s="41" t="s">
        <v>11</v>
      </c>
      <c r="N2" s="41" t="s">
        <v>15</v>
      </c>
      <c r="O2" s="41" t="s">
        <v>20</v>
      </c>
    </row>
    <row r="3" spans="4:15">
      <c r="D3">
        <v>0</v>
      </c>
      <c r="E3">
        <v>30</v>
      </c>
      <c r="F3" s="2">
        <f>E3/E$8</f>
        <v>1.4999999999999999E-2</v>
      </c>
      <c r="G3" s="11">
        <f>F3</f>
        <v>1.4999999999999999E-2</v>
      </c>
      <c r="H3" s="11">
        <f>SUM(G$3:G3)</f>
        <v>1.4999999999999999E-2</v>
      </c>
      <c r="K3" s="43">
        <v>0</v>
      </c>
      <c r="L3" s="44">
        <v>1.4999999999999999E-2</v>
      </c>
      <c r="M3" s="44">
        <f>K3*L3</f>
        <v>0</v>
      </c>
      <c r="N3" s="42">
        <f>K3*K3</f>
        <v>0</v>
      </c>
      <c r="O3" s="44">
        <f>N3*L3</f>
        <v>0</v>
      </c>
    </row>
    <row r="4" spans="4:15">
      <c r="D4">
        <v>1</v>
      </c>
      <c r="E4">
        <v>470</v>
      </c>
      <c r="F4" s="2">
        <f>E4/E$8</f>
        <v>0.23499999999999999</v>
      </c>
      <c r="G4" s="11">
        <f>F4</f>
        <v>0.23499999999999999</v>
      </c>
      <c r="H4" s="11">
        <f>SUM(G$3:G4)</f>
        <v>0.25</v>
      </c>
      <c r="K4" s="43">
        <v>1</v>
      </c>
      <c r="L4" s="44">
        <v>0.23499999999999999</v>
      </c>
      <c r="M4" s="44">
        <f>K4*L4</f>
        <v>0.23499999999999999</v>
      </c>
      <c r="N4" s="42">
        <f>K4*K4</f>
        <v>1</v>
      </c>
      <c r="O4" s="44">
        <f>N4*L4</f>
        <v>0.23499999999999999</v>
      </c>
    </row>
    <row r="5" spans="4:15">
      <c r="D5">
        <v>2</v>
      </c>
      <c r="E5">
        <v>850</v>
      </c>
      <c r="F5" s="2">
        <f>E5/E$8</f>
        <v>0.42499999999999999</v>
      </c>
      <c r="G5" s="11">
        <f>F5</f>
        <v>0.42499999999999999</v>
      </c>
      <c r="H5" s="11">
        <f>SUM(G$3:G5)</f>
        <v>0.67500000000000004</v>
      </c>
      <c r="K5" s="43">
        <v>2</v>
      </c>
      <c r="L5" s="44">
        <v>0.42499999999999999</v>
      </c>
      <c r="M5" s="44">
        <f>K5*L5</f>
        <v>0.85</v>
      </c>
      <c r="N5" s="42">
        <f>K5*K5</f>
        <v>4</v>
      </c>
      <c r="O5" s="44">
        <f>N5*L5</f>
        <v>1.7</v>
      </c>
    </row>
    <row r="6" spans="4:15">
      <c r="D6">
        <v>3</v>
      </c>
      <c r="E6">
        <v>490</v>
      </c>
      <c r="F6" s="2">
        <f>E6/E$8</f>
        <v>0.245</v>
      </c>
      <c r="G6" s="11">
        <f>F6</f>
        <v>0.245</v>
      </c>
      <c r="H6" s="11">
        <f>SUM(G$3:G6)</f>
        <v>0.92</v>
      </c>
      <c r="K6" s="43">
        <v>3</v>
      </c>
      <c r="L6" s="44">
        <v>0.245</v>
      </c>
      <c r="M6" s="44">
        <f>K6*L6</f>
        <v>0.73499999999999999</v>
      </c>
      <c r="N6" s="42">
        <f>K6*K6</f>
        <v>9</v>
      </c>
      <c r="O6" s="44">
        <f>N6*L6</f>
        <v>2.2050000000000001</v>
      </c>
    </row>
    <row r="7" spans="4:15" ht="13" thickBot="1">
      <c r="D7" s="1">
        <v>4</v>
      </c>
      <c r="E7" s="1">
        <v>160</v>
      </c>
      <c r="F7" s="12">
        <f>E7/E$8</f>
        <v>0.08</v>
      </c>
      <c r="G7" s="12">
        <f>F7</f>
        <v>0.08</v>
      </c>
      <c r="H7" s="12">
        <f>SUM(G$3:G7)</f>
        <v>1</v>
      </c>
      <c r="K7" s="45">
        <v>4</v>
      </c>
      <c r="L7" s="46">
        <v>0.08</v>
      </c>
      <c r="M7" s="46">
        <f>K7*L7</f>
        <v>0.32</v>
      </c>
      <c r="N7" s="47">
        <f>K7*K7</f>
        <v>16</v>
      </c>
      <c r="O7" s="46">
        <f>N7*L7</f>
        <v>1.28</v>
      </c>
    </row>
    <row r="8" spans="4:15">
      <c r="E8">
        <f>SUM(E3:E7)</f>
        <v>2000</v>
      </c>
      <c r="F8" s="11">
        <f>SUM(F3:F7)</f>
        <v>1</v>
      </c>
      <c r="G8" s="3">
        <f>SUM(G3:G7)</f>
        <v>1</v>
      </c>
      <c r="H8" s="3"/>
      <c r="L8" s="44">
        <f>SUM(L3:L7)</f>
        <v>1</v>
      </c>
      <c r="M8" s="44">
        <f>SUM(M3:M7)</f>
        <v>2.1399999999999997</v>
      </c>
      <c r="O8" s="44">
        <f>SUM(O3:O7)</f>
        <v>5.4200000000000008</v>
      </c>
    </row>
    <row r="10" spans="4:15" ht="15">
      <c r="K10" s="48" t="s">
        <v>17</v>
      </c>
      <c r="L10" s="49">
        <f>M8</f>
        <v>2.1399999999999997</v>
      </c>
      <c r="N10" s="50">
        <f>L10-L12</f>
        <v>1.223266669090731</v>
      </c>
    </row>
    <row r="11" spans="4:15" ht="15">
      <c r="K11" s="48" t="s">
        <v>18</v>
      </c>
      <c r="L11" s="49">
        <f>O8-M8^2</f>
        <v>0.84040000000000248</v>
      </c>
    </row>
    <row r="12" spans="4:15" ht="15">
      <c r="K12" s="48" t="s">
        <v>19</v>
      </c>
      <c r="L12" s="49">
        <f>SQRT(L11)</f>
        <v>0.91673333090926856</v>
      </c>
    </row>
    <row r="21" spans="9:16" ht="13">
      <c r="I21" s="28"/>
    </row>
    <row r="23" spans="9:16" ht="15">
      <c r="I23" s="28"/>
      <c r="K23" s="51" t="s">
        <v>21</v>
      </c>
      <c r="P23" s="52" t="s">
        <v>23</v>
      </c>
    </row>
    <row r="25" spans="9:16" ht="16">
      <c r="K25" s="53" t="s">
        <v>31</v>
      </c>
      <c r="L25" s="53"/>
      <c r="P25" s="54">
        <f>H6-H4</f>
        <v>0.67</v>
      </c>
    </row>
    <row r="27" spans="9:16" ht="14">
      <c r="K27" s="51" t="s">
        <v>22</v>
      </c>
      <c r="M27" s="52" t="s">
        <v>23</v>
      </c>
    </row>
    <row r="29" spans="9:16" ht="14">
      <c r="M29" s="52" t="s">
        <v>24</v>
      </c>
    </row>
    <row r="30" spans="9:16">
      <c r="P30" s="51"/>
    </row>
    <row r="31" spans="9:16" ht="14">
      <c r="M31" s="52" t="s">
        <v>25</v>
      </c>
    </row>
    <row r="33" spans="1:17" ht="13">
      <c r="Q33" s="55"/>
    </row>
    <row r="36" spans="1:17" ht="14">
      <c r="K36" s="51"/>
      <c r="N36" s="56"/>
    </row>
    <row r="37" spans="1:17">
      <c r="K37" s="57"/>
      <c r="L37" s="58"/>
      <c r="M37" s="58"/>
    </row>
    <row r="38" spans="1:17">
      <c r="A38" s="72"/>
      <c r="B38" s="72"/>
      <c r="C38" s="72"/>
      <c r="D38" s="72"/>
      <c r="K38" s="59"/>
      <c r="L38" s="60"/>
      <c r="M38" s="61"/>
    </row>
    <row r="39" spans="1:17" ht="13">
      <c r="A39" s="72"/>
      <c r="B39" s="64"/>
      <c r="C39" s="65" t="s">
        <v>27</v>
      </c>
      <c r="D39" s="66">
        <f>1-H3</f>
        <v>0.98499999999999999</v>
      </c>
      <c r="K39" s="62"/>
      <c r="L39" s="63"/>
      <c r="M39" s="62"/>
    </row>
    <row r="40" spans="1:17">
      <c r="A40" s="72"/>
      <c r="B40" s="67"/>
      <c r="C40" s="68"/>
      <c r="D40" s="67"/>
    </row>
    <row r="41" spans="1:17" ht="13">
      <c r="A41" s="72"/>
      <c r="B41" s="64"/>
      <c r="C41" s="65" t="s">
        <v>28</v>
      </c>
      <c r="D41" s="66">
        <f>1-H4</f>
        <v>0.75</v>
      </c>
    </row>
    <row r="42" spans="1:17">
      <c r="A42" s="72"/>
      <c r="B42" s="72"/>
      <c r="C42" s="68"/>
      <c r="D42" s="72"/>
    </row>
    <row r="43" spans="1:17" ht="13">
      <c r="A43" s="72"/>
      <c r="B43" s="64"/>
      <c r="C43" s="69" t="s">
        <v>29</v>
      </c>
      <c r="D43" s="70">
        <f>H4</f>
        <v>0.25</v>
      </c>
    </row>
    <row r="44" spans="1:17">
      <c r="A44" s="72"/>
      <c r="B44" s="72"/>
      <c r="C44" s="72"/>
      <c r="D44" s="72"/>
    </row>
    <row r="45" spans="1:17" ht="13">
      <c r="A45" s="73"/>
      <c r="B45" s="73"/>
      <c r="C45" s="74" t="s">
        <v>30</v>
      </c>
      <c r="D45" s="75">
        <f>H6-H5</f>
        <v>0.245</v>
      </c>
    </row>
  </sheetData>
  <phoneticPr fontId="0" type="noConversion"/>
  <pageMargins left="0.75" right="0.75" top="1" bottom="1" header="0.5" footer="0.5"/>
  <pageSetup paperSize="9" orientation="portrait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1027" r:id="rId3">
          <objectPr defaultSize="0" autoPict="0" r:id="rId4">
            <anchor moveWithCells="1" sizeWithCells="1">
              <from>
                <xdr:col>12</xdr:col>
                <xdr:colOff>101600</xdr:colOff>
                <xdr:row>13</xdr:row>
                <xdr:rowOff>0</xdr:rowOff>
              </from>
              <to>
                <xdr:col>14</xdr:col>
                <xdr:colOff>596900</xdr:colOff>
                <xdr:row>15</xdr:row>
                <xdr:rowOff>63500</xdr:rowOff>
              </to>
            </anchor>
          </objectPr>
        </oleObject>
      </mc:Choice>
      <mc:Fallback>
        <oleObject progId="Equation.3" shapeId="1027" r:id="rId3"/>
      </mc:Fallback>
    </mc:AlternateContent>
    <mc:AlternateContent xmlns:mc="http://schemas.openxmlformats.org/markup-compatibility/2006">
      <mc:Choice Requires="x14">
        <oleObject progId="Equation.3" shapeId="1028" r:id="rId5">
          <objectPr defaultSize="0" autoPict="0" r:id="rId6">
            <anchor moveWithCells="1" sizeWithCells="1">
              <from>
                <xdr:col>10</xdr:col>
                <xdr:colOff>482600</xdr:colOff>
                <xdr:row>16</xdr:row>
                <xdr:rowOff>25400</xdr:rowOff>
              </from>
              <to>
                <xdr:col>15</xdr:col>
                <xdr:colOff>12700</xdr:colOff>
                <xdr:row>18</xdr:row>
                <xdr:rowOff>139700</xdr:rowOff>
              </to>
            </anchor>
          </objectPr>
        </oleObject>
      </mc:Choice>
      <mc:Fallback>
        <oleObject progId="Equation.3" shapeId="1028" r:id="rId5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0" sqref="E10"/>
    </sheetView>
  </sheetViews>
  <sheetFormatPr baseColWidth="10" defaultColWidth="8.83203125" defaultRowHeight="12" x14ac:dyDescent="0"/>
  <sheetData>
    <row r="1" spans="1:5">
      <c r="A1" s="9" t="s">
        <v>12</v>
      </c>
      <c r="B1" s="9" t="s">
        <v>5</v>
      </c>
      <c r="C1" s="9" t="s">
        <v>11</v>
      </c>
      <c r="D1" s="9" t="s">
        <v>15</v>
      </c>
      <c r="E1" s="9" t="s">
        <v>16</v>
      </c>
    </row>
    <row r="2" spans="1:5">
      <c r="A2" s="2">
        <v>0</v>
      </c>
      <c r="B2" s="2">
        <v>0.16</v>
      </c>
      <c r="C2" s="3">
        <f>A2*B2</f>
        <v>0</v>
      </c>
      <c r="D2" s="2">
        <f>A2*A2</f>
        <v>0</v>
      </c>
      <c r="E2" s="3">
        <f>D2*B2</f>
        <v>0</v>
      </c>
    </row>
    <row r="3" spans="1:5">
      <c r="A3" s="2">
        <v>1</v>
      </c>
      <c r="B3" s="2">
        <v>0.48</v>
      </c>
      <c r="C3" s="3">
        <f>A3*B3</f>
        <v>0.48</v>
      </c>
      <c r="D3" s="2">
        <f>A3*A3</f>
        <v>1</v>
      </c>
      <c r="E3" s="3">
        <f>D3*B3</f>
        <v>0.48</v>
      </c>
    </row>
    <row r="4" spans="1:5" ht="13" thickBot="1">
      <c r="A4" s="4">
        <v>2</v>
      </c>
      <c r="B4" s="4">
        <v>0.36</v>
      </c>
      <c r="C4" s="5">
        <f>A4*B4</f>
        <v>0.72</v>
      </c>
      <c r="D4" s="4">
        <f>A4*A4</f>
        <v>4</v>
      </c>
      <c r="E4" s="5">
        <f>D4*B4</f>
        <v>1.44</v>
      </c>
    </row>
    <row r="5" spans="1:5">
      <c r="B5" s="3">
        <f>SUM(B2:B4)</f>
        <v>1</v>
      </c>
      <c r="C5" s="3">
        <f>SUM(C2:C4)</f>
        <v>1.2</v>
      </c>
      <c r="E5" s="3">
        <f>SUM(E2:E4)</f>
        <v>1.92</v>
      </c>
    </row>
    <row r="8" spans="1:5">
      <c r="B8" s="13" t="s">
        <v>17</v>
      </c>
      <c r="C8" s="19">
        <f>C5</f>
        <v>1.2</v>
      </c>
    </row>
    <row r="9" spans="1:5">
      <c r="B9" s="13" t="s">
        <v>18</v>
      </c>
      <c r="C9" s="19">
        <f>E5-C8^2</f>
        <v>0.48</v>
      </c>
    </row>
    <row r="10" spans="1:5">
      <c r="B10" s="13" t="s">
        <v>19</v>
      </c>
      <c r="C10" s="19">
        <f>SQRT(C9)</f>
        <v>0.69282032302755092</v>
      </c>
    </row>
  </sheetData>
  <phoneticPr fontId="0" type="noConversion"/>
  <pageMargins left="0.75" right="0.75" top="1" bottom="1" header="0.5" footer="0.5"/>
  <pageSetup paperSize="9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Riabilitazione</vt:lpstr>
      <vt:lpstr>Computer</vt:lpstr>
      <vt:lpstr>Soste</vt:lpstr>
      <vt:lpstr>Automezzi</vt:lpstr>
      <vt:lpstr>Matematica</vt:lpstr>
    </vt:vector>
  </TitlesOfParts>
  <Company>Dipartimento Scienze Biomediche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</dc:creator>
  <cp:lastModifiedBy>claudio bonifazzi</cp:lastModifiedBy>
  <dcterms:created xsi:type="dcterms:W3CDTF">2003-03-28T10:21:37Z</dcterms:created>
  <dcterms:modified xsi:type="dcterms:W3CDTF">2015-11-03T21:48:52Z</dcterms:modified>
</cp:coreProperties>
</file>