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6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DIDATTICA/ANALISIDATI/AA2016-17/Lezioni_Cap1-3/"/>
    </mc:Choice>
  </mc:AlternateContent>
  <bookViews>
    <workbookView xWindow="2640" yWindow="1260" windowWidth="27100" windowHeight="17000" activeTab="3"/>
  </bookViews>
  <sheets>
    <sheet name="Tabella" sheetId="1" r:id="rId1"/>
    <sheet name="Diploma" sheetId="4" r:id="rId2"/>
    <sheet name="Inglese" sheetId="2" r:id="rId3"/>
    <sheet name="Informatica" sheetId="5" r:id="rId4"/>
  </sheets>
  <definedNames>
    <definedName name="_xlnm._FilterDatabase" localSheetId="0" hidden="1">Tabella!$A$1:$H$111</definedName>
    <definedName name="Categoria_Diploma">Tabella!$D:$D</definedName>
    <definedName name="Informatica">Tabella!$H:$H</definedName>
    <definedName name="Inglese">Tabella!$G:$G</definedName>
    <definedName name="Matricola">Tabella!$A:$A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4" l="1"/>
  <c r="B3" i="4"/>
  <c r="B6" i="4"/>
  <c r="B2" i="4"/>
  <c r="B4" i="4"/>
  <c r="B7" i="4"/>
  <c r="B15" i="5"/>
  <c r="B16" i="5"/>
  <c r="B17" i="5"/>
  <c r="B18" i="5"/>
  <c r="B19" i="5"/>
  <c r="B20" i="5"/>
  <c r="B21" i="5"/>
  <c r="B22" i="5"/>
  <c r="B2" i="5"/>
  <c r="B3" i="5"/>
  <c r="B4" i="5"/>
  <c r="B5" i="5"/>
  <c r="B6" i="5"/>
  <c r="B7" i="5"/>
  <c r="B8" i="5"/>
  <c r="B9" i="5"/>
  <c r="B2" i="2"/>
  <c r="B3" i="2"/>
  <c r="B4" i="2"/>
  <c r="B5" i="2"/>
  <c r="B6" i="2"/>
  <c r="B7" i="2"/>
  <c r="K24" i="1"/>
  <c r="C2" i="4"/>
  <c r="C4" i="4"/>
  <c r="C6" i="4"/>
  <c r="C3" i="4"/>
  <c r="C5" i="4"/>
  <c r="C7" i="4"/>
  <c r="C6" i="2"/>
  <c r="C3" i="2"/>
  <c r="C2" i="2"/>
  <c r="C5" i="2"/>
  <c r="C4" i="2"/>
  <c r="C2" i="5"/>
  <c r="C4" i="5"/>
  <c r="C6" i="5"/>
  <c r="C8" i="5"/>
  <c r="C3" i="5"/>
  <c r="C5" i="5"/>
  <c r="C7" i="5"/>
  <c r="C9" i="5"/>
  <c r="C7" i="2"/>
</calcChain>
</file>

<file path=xl/sharedStrings.xml><?xml version="1.0" encoding="utf-8"?>
<sst xmlns="http://schemas.openxmlformats.org/spreadsheetml/2006/main" count="499" uniqueCount="155">
  <si>
    <t>Matricola</t>
  </si>
  <si>
    <t>Corso di Laurea</t>
  </si>
  <si>
    <t xml:space="preserve">Cognome Nome </t>
  </si>
  <si>
    <t>Diploma</t>
  </si>
  <si>
    <t>Maturità</t>
  </si>
  <si>
    <t>Test Ingresso</t>
  </si>
  <si>
    <t>Inglese</t>
  </si>
  <si>
    <t>Informatica</t>
  </si>
  <si>
    <t xml:space="preserve">Conoscenza </t>
  </si>
  <si>
    <t>Medicina</t>
  </si>
  <si>
    <t>Bagnari Valentina</t>
  </si>
  <si>
    <t>Altri</t>
  </si>
  <si>
    <t>Buono</t>
  </si>
  <si>
    <t>Baricordi Cristina</t>
  </si>
  <si>
    <t>Insufficiente</t>
  </si>
  <si>
    <t>Benedetti Sara</t>
  </si>
  <si>
    <t>Sufficiente</t>
  </si>
  <si>
    <t>Crivellaro Chiara</t>
  </si>
  <si>
    <t>Buona</t>
  </si>
  <si>
    <t>Fusto Alice</t>
  </si>
  <si>
    <t>Distinto</t>
  </si>
  <si>
    <t>Discreta</t>
  </si>
  <si>
    <t>Poletto Chiara</t>
  </si>
  <si>
    <t>Ottima</t>
  </si>
  <si>
    <t>Raffaelli Riccardo</t>
  </si>
  <si>
    <t>Eccellente</t>
  </si>
  <si>
    <t>Rainiero Lorenzo</t>
  </si>
  <si>
    <t>Spina Antonio</t>
  </si>
  <si>
    <t xml:space="preserve">Punteggio </t>
  </si>
  <si>
    <t>Turla' Giuliana</t>
  </si>
  <si>
    <t>Min</t>
  </si>
  <si>
    <t>Vancini Chiara</t>
  </si>
  <si>
    <t>Max</t>
  </si>
  <si>
    <t>Costa Arianna</t>
  </si>
  <si>
    <t>Classico</t>
  </si>
  <si>
    <t>Desiderio Elena</t>
  </si>
  <si>
    <t>Ferroni Costanza</t>
  </si>
  <si>
    <t>Filetti Luca</t>
  </si>
  <si>
    <t>Leonida Marco</t>
  </si>
  <si>
    <t>Classi</t>
  </si>
  <si>
    <t>Maccaferri Anna</t>
  </si>
  <si>
    <t>Orazi Vittorio</t>
  </si>
  <si>
    <t>Commerciale</t>
  </si>
  <si>
    <t>Stocchi Diego</t>
  </si>
  <si>
    <t>Scientifico</t>
  </si>
  <si>
    <t>Taccone Valentina</t>
  </si>
  <si>
    <t>Tecnico</t>
  </si>
  <si>
    <t>Chiossi Cristian</t>
  </si>
  <si>
    <t>Gari Ramona</t>
  </si>
  <si>
    <t>Gulinelli Rosanna</t>
  </si>
  <si>
    <t>Manzoli Michela</t>
  </si>
  <si>
    <t>Perna Paolo</t>
  </si>
  <si>
    <t>Alongi Salvatore</t>
  </si>
  <si>
    <t>Bertini Francesca</t>
  </si>
  <si>
    <t>Gallina Valentina</t>
  </si>
  <si>
    <t>Giannotti Erika</t>
  </si>
  <si>
    <t>Leonardi Giovanni</t>
  </si>
  <si>
    <t>Marangi Francesca</t>
  </si>
  <si>
    <t>Mussoi Barbara</t>
  </si>
  <si>
    <t>Nardi Fiona</t>
  </si>
  <si>
    <t>Savino Elisabetta</t>
  </si>
  <si>
    <t>Crepet Anna</t>
  </si>
  <si>
    <t>Ottimo</t>
  </si>
  <si>
    <t>Donazzan Arianna</t>
  </si>
  <si>
    <t>Kundari Parvanè</t>
  </si>
  <si>
    <t>Loconte Valentina</t>
  </si>
  <si>
    <t>Marchioro Elisabetta</t>
  </si>
  <si>
    <t>Armaroli Annarita</t>
  </si>
  <si>
    <t>Callegarin Maurizio</t>
  </si>
  <si>
    <t>Farneti Carlotta</t>
  </si>
  <si>
    <t>Filippi Giulia</t>
  </si>
  <si>
    <t>Furieri Elisa</t>
  </si>
  <si>
    <t>Giammarchi Valentina</t>
  </si>
  <si>
    <t>Logallo Nicola</t>
  </si>
  <si>
    <t>Maggioli Simone</t>
  </si>
  <si>
    <t>Manica Angela</t>
  </si>
  <si>
    <t>Stangarone Consuelo</t>
  </si>
  <si>
    <t>Tessari Anna</t>
  </si>
  <si>
    <t>Casoni Beatrice</t>
  </si>
  <si>
    <t>Cassol Francesca</t>
  </si>
  <si>
    <t>Castiglione Francesco</t>
  </si>
  <si>
    <t>Negri Stefania</t>
  </si>
  <si>
    <t>Scrivere Paola</t>
  </si>
  <si>
    <t>Sgarbanti Chiara</t>
  </si>
  <si>
    <t>Turri Mara</t>
  </si>
  <si>
    <t>Zanon Rachele</t>
  </si>
  <si>
    <t>Babini Ilaria</t>
  </si>
  <si>
    <t>Barbieri Valentina</t>
  </si>
  <si>
    <t>Castellani Cinzia</t>
  </si>
  <si>
    <t>Dari Silvia</t>
  </si>
  <si>
    <t>Detratti Silvia</t>
  </si>
  <si>
    <t>Felloni Giulia</t>
  </si>
  <si>
    <t>Iacomelli Paola</t>
  </si>
  <si>
    <t>Kapsoudas Dimitrios</t>
  </si>
  <si>
    <t>Lodi Barbara</t>
  </si>
  <si>
    <t>Protti Elisa</t>
  </si>
  <si>
    <t>Spinato Giacomo</t>
  </si>
  <si>
    <t>Zagatti Ilenia</t>
  </si>
  <si>
    <t>Barbieri Roberto</t>
  </si>
  <si>
    <t>Bergamini Alice</t>
  </si>
  <si>
    <t>Elia Giovanni</t>
  </si>
  <si>
    <t>Faltemeier Roland</t>
  </si>
  <si>
    <t>Ferioli Sara</t>
  </si>
  <si>
    <t>Gambetti Francesca</t>
  </si>
  <si>
    <t>Gliner Gary</t>
  </si>
  <si>
    <t>Grandi Daniela</t>
  </si>
  <si>
    <t>Maiorano Alessandra</t>
  </si>
  <si>
    <t>Nardo Ilaria</t>
  </si>
  <si>
    <t>Osti Elisa</t>
  </si>
  <si>
    <t>Paganini Donato</t>
  </si>
  <si>
    <t>Panaja Agostino</t>
  </si>
  <si>
    <t xml:space="preserve">Castellini Fabio </t>
  </si>
  <si>
    <t>Bergamini Elena</t>
  </si>
  <si>
    <t>Boccafogli Marianna</t>
  </si>
  <si>
    <t>Bortoletti Stefano</t>
  </si>
  <si>
    <t>Ganassin Giulia</t>
  </si>
  <si>
    <t>Gatti Martina</t>
  </si>
  <si>
    <t>Malvicini Enzo</t>
  </si>
  <si>
    <t>Panisoi Giorgia</t>
  </si>
  <si>
    <t>Prati Elisabetta</t>
  </si>
  <si>
    <t>Romagnoli Alessandro</t>
  </si>
  <si>
    <t>Scagliarini Lucia</t>
  </si>
  <si>
    <t>Vaccari Alice</t>
  </si>
  <si>
    <t>Violani Luca</t>
  </si>
  <si>
    <t>Zanoni Silvia</t>
  </si>
  <si>
    <t>Aprile Benedetta</t>
  </si>
  <si>
    <t>Arduin Silvia</t>
  </si>
  <si>
    <t>Gennari Barbara</t>
  </si>
  <si>
    <t>Paladini Alessia</t>
  </si>
  <si>
    <t>Ricci Michela</t>
  </si>
  <si>
    <t>Cagnazzo Elisa</t>
  </si>
  <si>
    <t>Codecà Benedetta</t>
  </si>
  <si>
    <t>Conti Valentina</t>
  </si>
  <si>
    <t>Di Mase Stefano</t>
  </si>
  <si>
    <t>Marchesini Sebastiano</t>
  </si>
  <si>
    <t>Marchetti Francesco</t>
  </si>
  <si>
    <t>Marsano Giorgio</t>
  </si>
  <si>
    <t>Saturni Sara</t>
  </si>
  <si>
    <t>N</t>
  </si>
  <si>
    <t>classi</t>
  </si>
  <si>
    <t>insufficiente</t>
  </si>
  <si>
    <t>sufficiente</t>
  </si>
  <si>
    <t>buono</t>
  </si>
  <si>
    <t>distinto</t>
  </si>
  <si>
    <t>ottimo</t>
  </si>
  <si>
    <t>frequenza</t>
  </si>
  <si>
    <t>freq_rel</t>
  </si>
  <si>
    <t>Totale</t>
  </si>
  <si>
    <t xml:space="preserve">Frequenza </t>
  </si>
  <si>
    <t>Freq_Rel</t>
  </si>
  <si>
    <t>Frequenza</t>
  </si>
  <si>
    <t>Freq_rel</t>
  </si>
  <si>
    <t>Discreto</t>
  </si>
  <si>
    <t>Nessuna</t>
  </si>
  <si>
    <t>Liv.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</si>
</sst>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2" fontId="0" fillId="0" borderId="2" xfId="0" applyNumberFormat="1" applyBorder="1"/>
    <xf numFmtId="0" fontId="0" fillId="0" borderId="0" xfId="0" applyBorder="1"/>
    <xf numFmtId="2" fontId="0" fillId="0" borderId="0" xfId="0" applyNumberForma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Classi Di Diploma</a:t>
            </a:r>
          </a:p>
        </c:rich>
      </c:tx>
      <c:layout>
        <c:manualLayout>
          <c:xMode val="edge"/>
          <c:yMode val="edge"/>
          <c:x val="0.375782881002088"/>
          <c:y val="0.03525641025641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9311064718163"/>
          <c:y val="0.166667188336302"/>
          <c:w val="0.494780793319415"/>
          <c:h val="0.60577112683771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Diploma!$B$1</c:f>
              <c:strCache>
                <c:ptCount val="1"/>
                <c:pt idx="0">
                  <c:v>Frequenza </c:v>
                </c:pt>
              </c:strCache>
            </c:strRef>
          </c:tx>
          <c:spPr>
            <a:solidFill>
              <a:srgbClr val="9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Diploma!$A$2:$A$6</c:f>
              <c:strCache>
                <c:ptCount val="5"/>
                <c:pt idx="0">
                  <c:v>Tecnico</c:v>
                </c:pt>
                <c:pt idx="1">
                  <c:v>Commerciale</c:v>
                </c:pt>
                <c:pt idx="2">
                  <c:v>Altri</c:v>
                </c:pt>
                <c:pt idx="3">
                  <c:v>Classico</c:v>
                </c:pt>
                <c:pt idx="4">
                  <c:v>Scientifico</c:v>
                </c:pt>
              </c:strCache>
            </c:strRef>
          </c:cat>
          <c:val>
            <c:numRef>
              <c:f>Diploma!$B$2:$B$6</c:f>
              <c:numCache>
                <c:formatCode>General</c:formatCode>
                <c:ptCount val="5"/>
                <c:pt idx="0">
                  <c:v>5.0</c:v>
                </c:pt>
                <c:pt idx="1">
                  <c:v>8.0</c:v>
                </c:pt>
                <c:pt idx="2">
                  <c:v>11.0</c:v>
                </c:pt>
                <c:pt idx="3">
                  <c:v>39.0</c:v>
                </c:pt>
                <c:pt idx="4">
                  <c:v>47.0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894559520"/>
        <c:axId val="894565696"/>
      </c:barChart>
      <c:catAx>
        <c:axId val="89455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Diploma di Maturità</a:t>
                </a:r>
              </a:p>
            </c:rich>
          </c:tx>
          <c:layout>
            <c:manualLayout>
              <c:xMode val="edge"/>
              <c:yMode val="edge"/>
              <c:x val="0.0334029227557411"/>
              <c:y val="0.2628211858133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456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4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Frequenza</a:t>
                </a:r>
              </a:p>
            </c:rich>
          </c:tx>
          <c:layout>
            <c:manualLayout>
              <c:xMode val="edge"/>
              <c:yMode val="edge"/>
              <c:x val="0.438413361169102"/>
              <c:y val="0.871797563766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4559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5657068522794"/>
          <c:y val="0.427272964351565"/>
          <c:w val="0.16161626125529"/>
          <c:h val="0.07727277014868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Classi di Diploma - Valori % </a:t>
            </a:r>
          </a:p>
        </c:rich>
      </c:tx>
      <c:layout>
        <c:manualLayout>
          <c:xMode val="edge"/>
          <c:yMode val="edge"/>
          <c:x val="0.32776617954071"/>
          <c:y val="0.028846153846153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2379958246346"/>
          <c:y val="0.285257303114055"/>
          <c:w val="0.311064718162839"/>
          <c:h val="0.477565597348249"/>
        </c:manualLayout>
      </c:layout>
      <c:pieChart>
        <c:varyColors val="1"/>
        <c:ser>
          <c:idx val="0"/>
          <c:order val="0"/>
          <c:tx>
            <c:strRef>
              <c:f>Diploma!$C$1</c:f>
              <c:strCache>
                <c:ptCount val="1"/>
                <c:pt idx="0">
                  <c:v>Freq_Rel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0716269130241809"/>
                  <c:y val="-0.068271433464759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375022328889473"/>
                  <c:y val="0.040176506761951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4709571011348"/>
                  <c:y val="-0.039387808132961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40153644677505"/>
                  <c:y val="-0.021255585539584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40444276406994"/>
                  <c:y val="0.09639996838359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Diploma!$A$2:$A$6</c:f>
              <c:strCache>
                <c:ptCount val="5"/>
                <c:pt idx="0">
                  <c:v>Tecnico</c:v>
                </c:pt>
                <c:pt idx="1">
                  <c:v>Commerciale</c:v>
                </c:pt>
                <c:pt idx="2">
                  <c:v>Altri</c:v>
                </c:pt>
                <c:pt idx="3">
                  <c:v>Classico</c:v>
                </c:pt>
                <c:pt idx="4">
                  <c:v>Scientifico</c:v>
                </c:pt>
              </c:strCache>
            </c:strRef>
          </c:cat>
          <c:val>
            <c:numRef>
              <c:f>Diploma!$C$2:$C$6</c:f>
              <c:numCache>
                <c:formatCode>0.00</c:formatCode>
                <c:ptCount val="5"/>
                <c:pt idx="0">
                  <c:v>0.0454545454545454</c:v>
                </c:pt>
                <c:pt idx="1">
                  <c:v>0.0727272727272727</c:v>
                </c:pt>
                <c:pt idx="2">
                  <c:v>0.1</c:v>
                </c:pt>
                <c:pt idx="3">
                  <c:v>0.354545454545454</c:v>
                </c:pt>
                <c:pt idx="4">
                  <c:v>0.427272727272727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Classi di Diploma</a:t>
            </a:r>
          </a:p>
        </c:rich>
      </c:tx>
      <c:layout>
        <c:manualLayout>
          <c:xMode val="edge"/>
          <c:yMode val="edge"/>
          <c:x val="0.348643006263048"/>
          <c:y val="0.038461538461538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751565762004"/>
          <c:y val="0.198718570708667"/>
          <c:w val="0.749478079331941"/>
          <c:h val="0.56730946799087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Diploma!$C$1</c:f>
              <c:strCache>
                <c:ptCount val="1"/>
                <c:pt idx="0">
                  <c:v>Freq_Rel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Diploma!$A$2:$A$6</c:f>
              <c:strCache>
                <c:ptCount val="5"/>
                <c:pt idx="0">
                  <c:v>Tecnico</c:v>
                </c:pt>
                <c:pt idx="1">
                  <c:v>Commerciale</c:v>
                </c:pt>
                <c:pt idx="2">
                  <c:v>Altri</c:v>
                </c:pt>
                <c:pt idx="3">
                  <c:v>Classico</c:v>
                </c:pt>
                <c:pt idx="4">
                  <c:v>Scientifico</c:v>
                </c:pt>
              </c:strCache>
            </c:strRef>
          </c:cat>
          <c:val>
            <c:numRef>
              <c:f>Diploma!$C$2:$C$6</c:f>
              <c:numCache>
                <c:formatCode>0.00</c:formatCode>
                <c:ptCount val="5"/>
                <c:pt idx="0">
                  <c:v>0.0454545454545454</c:v>
                </c:pt>
                <c:pt idx="1">
                  <c:v>0.0727272727272727</c:v>
                </c:pt>
                <c:pt idx="2">
                  <c:v>0.1</c:v>
                </c:pt>
                <c:pt idx="3">
                  <c:v>0.354545454545454</c:v>
                </c:pt>
                <c:pt idx="4">
                  <c:v>0.427272727272727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893062304"/>
        <c:axId val="893070400"/>
      </c:barChart>
      <c:catAx>
        <c:axId val="89306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Diploma di Maturità</a:t>
                </a:r>
              </a:p>
            </c:rich>
          </c:tx>
          <c:layout>
            <c:manualLayout>
              <c:xMode val="edge"/>
              <c:yMode val="edge"/>
              <c:x val="0.405010438413361"/>
              <c:y val="0.868592435560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070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3070400"/>
        <c:scaling>
          <c:orientation val="minMax"/>
          <c:max val="0.45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Percentuale</a:t>
                </a:r>
              </a:p>
            </c:rich>
          </c:tx>
          <c:layout>
            <c:manualLayout>
              <c:xMode val="edge"/>
              <c:yMode val="edge"/>
              <c:x val="0.0271398747390397"/>
              <c:y val="0.35256511205330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062304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647454332692"/>
          <c:y val="0.125286508304109"/>
          <c:w val="0.181360424571523"/>
          <c:h val="0.3636365654055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ValutazioneTest Lingua Inglese</a:t>
            </a:r>
          </a:p>
        </c:rich>
      </c:tx>
      <c:layout>
        <c:manualLayout>
          <c:xMode val="edge"/>
          <c:yMode val="edge"/>
          <c:x val="0.15866388308977"/>
          <c:y val="0.03514376996805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1398747390397"/>
          <c:y val="0.175719123962791"/>
          <c:w val="0.505219206680585"/>
          <c:h val="0.58786034198460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Inglese!$B$1</c:f>
              <c:strCache>
                <c:ptCount val="1"/>
                <c:pt idx="0">
                  <c:v>frequenza</c:v>
                </c:pt>
              </c:strCache>
            </c:strRef>
          </c:tx>
          <c:spPr>
            <a:solidFill>
              <a:srgbClr val="9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Inglese!$A$2:$A$6</c:f>
              <c:strCache>
                <c:ptCount val="5"/>
                <c:pt idx="0">
                  <c:v>insufficiente</c:v>
                </c:pt>
                <c:pt idx="1">
                  <c:v>sufficiente</c:v>
                </c:pt>
                <c:pt idx="2">
                  <c:v>buono</c:v>
                </c:pt>
                <c:pt idx="3">
                  <c:v>distinto</c:v>
                </c:pt>
                <c:pt idx="4">
                  <c:v>ottimo</c:v>
                </c:pt>
              </c:strCache>
            </c:strRef>
          </c:cat>
          <c:val>
            <c:numRef>
              <c:f>Inglese!$B$2:$B$6</c:f>
              <c:numCache>
                <c:formatCode>General</c:formatCode>
                <c:ptCount val="5"/>
                <c:pt idx="0">
                  <c:v>22.0</c:v>
                </c:pt>
                <c:pt idx="1">
                  <c:v>41.0</c:v>
                </c:pt>
                <c:pt idx="2">
                  <c:v>27.0</c:v>
                </c:pt>
                <c:pt idx="3">
                  <c:v>14.0</c:v>
                </c:pt>
                <c:pt idx="4">
                  <c:v>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893029120"/>
        <c:axId val="893097952"/>
      </c:barChart>
      <c:catAx>
        <c:axId val="89302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Giudizi</a:t>
                </a:r>
              </a:p>
            </c:rich>
          </c:tx>
          <c:layout>
            <c:manualLayout>
              <c:xMode val="edge"/>
              <c:yMode val="edge"/>
              <c:x val="0.0292275574112735"/>
              <c:y val="0.3769974759544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09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097952"/>
        <c:scaling>
          <c:orientation val="minMax"/>
          <c:max val="45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No. studenti</a:t>
                </a:r>
              </a:p>
            </c:rich>
          </c:tx>
          <c:layout>
            <c:manualLayout>
              <c:xMode val="edge"/>
              <c:yMode val="edge"/>
              <c:x val="0.421711899791232"/>
              <c:y val="0.8626211499920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029120"/>
        <c:crosses val="autoZero"/>
        <c:crossBetween val="between"/>
        <c:minorUnit val="5.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6161996035795"/>
          <c:y val="0.256756192030476"/>
          <c:w val="0.143939482680493"/>
          <c:h val="0.07657640814944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Valutazione Test Lingua Inglese</a:t>
            </a:r>
          </a:p>
          <a:p>
            <a:pPr>
              <a:defRPr sz="135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Percentuale Giudizi </a:t>
            </a:r>
          </a:p>
        </c:rich>
      </c:tx>
      <c:layout>
        <c:manualLayout>
          <c:xMode val="edge"/>
          <c:yMode val="edge"/>
          <c:x val="0.206680584551148"/>
          <c:y val="0.03514376996805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346555323591"/>
          <c:y val="0.351438247925581"/>
          <c:w val="0.306889352818372"/>
          <c:h val="0.469649294955095"/>
        </c:manualLayout>
      </c:layout>
      <c:pieChart>
        <c:varyColors val="1"/>
        <c:ser>
          <c:idx val="0"/>
          <c:order val="0"/>
          <c:tx>
            <c:strRef>
              <c:f>Inglese!$C$1</c:f>
              <c:strCache>
                <c:ptCount val="1"/>
                <c:pt idx="0">
                  <c:v>freq_rel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0547007928810569"/>
                  <c:y val="-0.045329065950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0690423509169912"/>
                  <c:y val="0.06126331861032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127520698743555"/>
                  <c:y val="0.13771147235845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217712973769719"/>
                  <c:y val="-0.059649539276828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0214664189940766"/>
                  <c:y val="-0.07607826027083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Inglese!$A$2:$A$6</c:f>
              <c:strCache>
                <c:ptCount val="5"/>
                <c:pt idx="0">
                  <c:v>insufficiente</c:v>
                </c:pt>
                <c:pt idx="1">
                  <c:v>sufficiente</c:v>
                </c:pt>
                <c:pt idx="2">
                  <c:v>buono</c:v>
                </c:pt>
                <c:pt idx="3">
                  <c:v>distinto</c:v>
                </c:pt>
                <c:pt idx="4">
                  <c:v>ottimo</c:v>
                </c:pt>
              </c:strCache>
            </c:strRef>
          </c:cat>
          <c:val>
            <c:numRef>
              <c:f>Inglese!$C$2:$C$6</c:f>
              <c:numCache>
                <c:formatCode>0.00</c:formatCode>
                <c:ptCount val="5"/>
                <c:pt idx="0">
                  <c:v>0.2</c:v>
                </c:pt>
                <c:pt idx="1">
                  <c:v>0.372727272727273</c:v>
                </c:pt>
                <c:pt idx="2">
                  <c:v>0.245454545454545</c:v>
                </c:pt>
                <c:pt idx="3">
                  <c:v>0.127272727272727</c:v>
                </c:pt>
                <c:pt idx="4">
                  <c:v>0.0545454545454545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0706225286112"/>
          <c:y val="0.343891972565618"/>
          <c:w val="0.16624705585723"/>
          <c:h val="0.3619915500690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5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Valutazione Test Lingua Inglese</a:t>
            </a:r>
          </a:p>
        </c:rich>
      </c:tx>
      <c:layout>
        <c:manualLayout>
          <c:xMode val="edge"/>
          <c:yMode val="edge"/>
          <c:x val="0.206680584551148"/>
          <c:y val="0.035087719298245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751565762004"/>
          <c:y val="0.184211052320485"/>
          <c:w val="0.757828810020877"/>
          <c:h val="0.55555714191892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Inglese!$C$1</c:f>
              <c:strCache>
                <c:ptCount val="1"/>
                <c:pt idx="0">
                  <c:v>freq_rel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Inglese!$A$2:$A$6</c:f>
              <c:strCache>
                <c:ptCount val="5"/>
                <c:pt idx="0">
                  <c:v>insufficiente</c:v>
                </c:pt>
                <c:pt idx="1">
                  <c:v>sufficiente</c:v>
                </c:pt>
                <c:pt idx="2">
                  <c:v>buono</c:v>
                </c:pt>
                <c:pt idx="3">
                  <c:v>distinto</c:v>
                </c:pt>
                <c:pt idx="4">
                  <c:v>ottimo</c:v>
                </c:pt>
              </c:strCache>
            </c:strRef>
          </c:cat>
          <c:val>
            <c:numRef>
              <c:f>Inglese!$C$2:$C$6</c:f>
              <c:numCache>
                <c:formatCode>0.00</c:formatCode>
                <c:ptCount val="5"/>
                <c:pt idx="0">
                  <c:v>0.2</c:v>
                </c:pt>
                <c:pt idx="1">
                  <c:v>0.372727272727273</c:v>
                </c:pt>
                <c:pt idx="2">
                  <c:v>0.245454545454545</c:v>
                </c:pt>
                <c:pt idx="3">
                  <c:v>0.127272727272727</c:v>
                </c:pt>
                <c:pt idx="4">
                  <c:v>0.0545454545454545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893172752"/>
        <c:axId val="893180848"/>
      </c:barChart>
      <c:catAx>
        <c:axId val="89317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Giudizio</a:t>
                </a:r>
              </a:p>
            </c:rich>
          </c:tx>
          <c:layout>
            <c:manualLayout>
              <c:xMode val="edge"/>
              <c:yMode val="edge"/>
              <c:x val="0.482254697286012"/>
              <c:y val="0.8333357891667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1808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318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Percentuale Studenti</a:t>
                </a:r>
              </a:p>
            </c:rich>
          </c:tx>
          <c:layout>
            <c:manualLayout>
              <c:xMode val="edge"/>
              <c:yMode val="edge"/>
              <c:x val="0.0271398747390397"/>
              <c:y val="0.26315850869518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172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03283295718"/>
          <c:y val="0.169421487603306"/>
          <c:w val="0.16624705585723"/>
          <c:h val="0.3305785123966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Esame di Informatica</a:t>
            </a:r>
          </a:p>
        </c:rich>
      </c:tx>
      <c:layout>
        <c:manualLayout>
          <c:xMode val="edge"/>
          <c:yMode val="edge"/>
          <c:x val="0.361169102296451"/>
          <c:y val="0.03514376996805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8872651356994"/>
          <c:y val="0.143770192333192"/>
          <c:w val="0.605427974947808"/>
          <c:h val="0.6357837394290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Informatica!$B$1</c:f>
              <c:strCache>
                <c:ptCount val="1"/>
                <c:pt idx="0">
                  <c:v>Frequenza</c:v>
                </c:pt>
              </c:strCache>
            </c:strRef>
          </c:tx>
          <c:spPr>
            <a:solidFill>
              <a:srgbClr val="9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Informatica!$A$2:$A$8</c:f>
              <c:strCache>
                <c:ptCount val="7"/>
                <c:pt idx="0">
                  <c:v>Nessuna</c:v>
                </c:pt>
                <c:pt idx="1">
                  <c:v>Insufficiente</c:v>
                </c:pt>
                <c:pt idx="2">
                  <c:v>Sufficiente</c:v>
                </c:pt>
                <c:pt idx="3">
                  <c:v>Buono</c:v>
                </c:pt>
                <c:pt idx="4">
                  <c:v>Discreto</c:v>
                </c:pt>
                <c:pt idx="5">
                  <c:v>Ottimo</c:v>
                </c:pt>
                <c:pt idx="6">
                  <c:v>Eccellente</c:v>
                </c:pt>
              </c:strCache>
            </c:strRef>
          </c:cat>
          <c:val>
            <c:numRef>
              <c:f>Informatica!$B$2:$B$8</c:f>
              <c:numCache>
                <c:formatCode>General</c:formatCode>
                <c:ptCount val="7"/>
                <c:pt idx="0">
                  <c:v>13.0</c:v>
                </c:pt>
                <c:pt idx="1">
                  <c:v>17.0</c:v>
                </c:pt>
                <c:pt idx="2">
                  <c:v>22.0</c:v>
                </c:pt>
                <c:pt idx="3">
                  <c:v>17.0</c:v>
                </c:pt>
                <c:pt idx="4">
                  <c:v>18.0</c:v>
                </c:pt>
                <c:pt idx="5">
                  <c:v>15.0</c:v>
                </c:pt>
                <c:pt idx="6">
                  <c:v>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893264464"/>
        <c:axId val="893272832"/>
      </c:barChart>
      <c:catAx>
        <c:axId val="89326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Livello</a:t>
                </a:r>
                <a:r>
                  <a:rPr lang="it-IT" baseline="0"/>
                  <a:t> di Conoscenza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0.0296588587635613"/>
              <c:y val="0.1530818613889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27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27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No. Studenti</a:t>
                </a:r>
              </a:p>
            </c:rich>
          </c:tx>
          <c:layout>
            <c:manualLayout>
              <c:xMode val="edge"/>
              <c:yMode val="edge"/>
              <c:x val="0.478079331941545"/>
              <c:y val="0.8817904790655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264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0857383571837"/>
          <c:y val="0.211711246060217"/>
          <c:w val="0.171284845428661"/>
          <c:h val="0.0810809027464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"/>
          <c:y val="0.308390880244447"/>
          <c:w val="1.0"/>
          <c:h val="0.613413797155952"/>
        </c:manualLayout>
      </c:layout>
      <c:pieChart>
        <c:varyColors val="1"/>
        <c:ser>
          <c:idx val="0"/>
          <c:order val="0"/>
          <c:tx>
            <c:strRef>
              <c:f>Informatica!$C$1</c:f>
              <c:strCache>
                <c:ptCount val="1"/>
                <c:pt idx="0">
                  <c:v>Freq_rel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0" i="0" u="none" strike="noStrike" baseline="0">
                    <a:ln w="12700">
                      <a:solidFill>
                        <a:schemeClr val="tx1"/>
                      </a:solidFill>
                    </a:ln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Informatica!$A$2:$A$8</c:f>
              <c:strCache>
                <c:ptCount val="7"/>
                <c:pt idx="0">
                  <c:v>Nessuna</c:v>
                </c:pt>
                <c:pt idx="1">
                  <c:v>Insufficiente</c:v>
                </c:pt>
                <c:pt idx="2">
                  <c:v>Sufficiente</c:v>
                </c:pt>
                <c:pt idx="3">
                  <c:v>Buono</c:v>
                </c:pt>
                <c:pt idx="4">
                  <c:v>Discreto</c:v>
                </c:pt>
                <c:pt idx="5">
                  <c:v>Ottimo</c:v>
                </c:pt>
                <c:pt idx="6">
                  <c:v>Eccellente</c:v>
                </c:pt>
              </c:strCache>
            </c:strRef>
          </c:cat>
          <c:val>
            <c:numRef>
              <c:f>Informatica!$C$2:$C$8</c:f>
              <c:numCache>
                <c:formatCode>0.00</c:formatCode>
                <c:ptCount val="7"/>
                <c:pt idx="0">
                  <c:v>0.118181818181818</c:v>
                </c:pt>
                <c:pt idx="1">
                  <c:v>0.154545454545455</c:v>
                </c:pt>
                <c:pt idx="2">
                  <c:v>0.2</c:v>
                </c:pt>
                <c:pt idx="3">
                  <c:v>0.154545454545455</c:v>
                </c:pt>
                <c:pt idx="4">
                  <c:v>0.163636363636364</c:v>
                </c:pt>
                <c:pt idx="5">
                  <c:v>0.136363636363636</c:v>
                </c:pt>
                <c:pt idx="6">
                  <c:v>0.0727272727272727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/>
      <c:overlay val="0"/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Test di Informatica</a:t>
            </a:r>
          </a:p>
        </c:rich>
      </c:tx>
      <c:layout>
        <c:manualLayout>
          <c:xMode val="edge"/>
          <c:yMode val="edge"/>
          <c:x val="0.371369294605809"/>
          <c:y val="0.03525641025641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004149377593"/>
          <c:y val="0.150641497150119"/>
          <c:w val="0.728215767634855"/>
          <c:h val="0.618591679786658"/>
        </c:manualLayout>
      </c:layout>
      <c:barChart>
        <c:barDir val="col"/>
        <c:grouping val="clustered"/>
        <c:varyColors val="0"/>
        <c:ser>
          <c:idx val="1"/>
          <c:order val="1"/>
          <c:tx>
            <c:v>Istogramma</c:v>
          </c:tx>
          <c:spPr>
            <a:solidFill>
              <a:schemeClr val="bg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Informatica!$A$15:$A$21</c:f>
              <c:numCache>
                <c:formatCode>General</c:formatCode>
                <c:ptCount val="7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</c:numCache>
            </c:numRef>
          </c:cat>
          <c:val>
            <c:numRef>
              <c:f>Informatica!$B$2:$B$8</c:f>
              <c:numCache>
                <c:formatCode>General</c:formatCode>
                <c:ptCount val="7"/>
                <c:pt idx="0">
                  <c:v>13.0</c:v>
                </c:pt>
                <c:pt idx="1">
                  <c:v>17.0</c:v>
                </c:pt>
                <c:pt idx="2">
                  <c:v>22.0</c:v>
                </c:pt>
                <c:pt idx="3">
                  <c:v>17.0</c:v>
                </c:pt>
                <c:pt idx="4">
                  <c:v>18.0</c:v>
                </c:pt>
                <c:pt idx="5">
                  <c:v>15.0</c:v>
                </c:pt>
                <c:pt idx="6">
                  <c:v>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"/>
        <c:axId val="893444256"/>
        <c:axId val="894680480"/>
      </c:barChart>
      <c:lineChart>
        <c:grouping val="standard"/>
        <c:varyColors val="0"/>
        <c:ser>
          <c:idx val="0"/>
          <c:order val="0"/>
          <c:tx>
            <c:v>Poligonale</c:v>
          </c:tx>
          <c:spPr>
            <a:ln w="38100">
              <a:solidFill>
                <a:srgbClr val="DD0806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cat>
            <c:numRef>
              <c:f>Informatica!$A$15:$A$21</c:f>
              <c:numCache>
                <c:formatCode>General</c:formatCode>
                <c:ptCount val="7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</c:numCache>
            </c:numRef>
          </c:cat>
          <c:val>
            <c:numRef>
              <c:f>Informatica!$B$2:$B$8</c:f>
              <c:numCache>
                <c:formatCode>General</c:formatCode>
                <c:ptCount val="7"/>
                <c:pt idx="0">
                  <c:v>13.0</c:v>
                </c:pt>
                <c:pt idx="1">
                  <c:v>17.0</c:v>
                </c:pt>
                <c:pt idx="2">
                  <c:v>22.0</c:v>
                </c:pt>
                <c:pt idx="3">
                  <c:v>17.0</c:v>
                </c:pt>
                <c:pt idx="4">
                  <c:v>18.0</c:v>
                </c:pt>
                <c:pt idx="5">
                  <c:v>15.0</c:v>
                </c:pt>
                <c:pt idx="6">
                  <c:v>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444256"/>
        <c:axId val="894680480"/>
      </c:lineChart>
      <c:catAx>
        <c:axId val="89344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Livello di Conoscenza</a:t>
                </a:r>
              </a:p>
            </c:rich>
          </c:tx>
          <c:layout>
            <c:manualLayout>
              <c:xMode val="edge"/>
              <c:yMode val="edge"/>
              <c:x val="0.350622406639004"/>
              <c:y val="0.881412948381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468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468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No. Studenti</a:t>
                </a:r>
              </a:p>
            </c:rich>
          </c:tx>
          <c:layout>
            <c:manualLayout>
              <c:xMode val="edge"/>
              <c:yMode val="edge"/>
              <c:x val="0.024896265560166"/>
              <c:y val="0.3269240864122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444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7994926893978"/>
          <c:y val="0.527273019838101"/>
          <c:w val="0.228070105662684"/>
          <c:h val="0.1636364544325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330200</xdr:colOff>
      <xdr:row>0</xdr:row>
      <xdr:rowOff>50800</xdr:rowOff>
    </xdr:from>
    <xdr:to>
      <xdr:col>10</xdr:col>
      <xdr:colOff>647700</xdr:colOff>
      <xdr:row>18</xdr:row>
      <xdr:rowOff>101600</xdr:rowOff>
    </xdr:to>
    <xdr:graphicFrame macro="">
      <xdr:nvGraphicFramePr>
        <xdr:cNvPr id="3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114300</xdr:colOff>
      <xdr:row>0</xdr:row>
      <xdr:rowOff>50800</xdr:rowOff>
    </xdr:from>
    <xdr:to>
      <xdr:col>18</xdr:col>
      <xdr:colOff>444500</xdr:colOff>
      <xdr:row>18</xdr:row>
      <xdr:rowOff>101600</xdr:rowOff>
    </xdr:to>
    <xdr:graphicFrame macro="">
      <xdr:nvGraphicFramePr>
        <xdr:cNvPr id="30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304800</xdr:colOff>
      <xdr:row>19</xdr:row>
      <xdr:rowOff>25400</xdr:rowOff>
    </xdr:from>
    <xdr:to>
      <xdr:col>10</xdr:col>
      <xdr:colOff>635000</xdr:colOff>
      <xdr:row>37</xdr:row>
      <xdr:rowOff>76200</xdr:rowOff>
    </xdr:to>
    <xdr:graphicFrame macro="">
      <xdr:nvGraphicFramePr>
        <xdr:cNvPr id="30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88900</xdr:colOff>
      <xdr:row>7</xdr:row>
      <xdr:rowOff>76200</xdr:rowOff>
    </xdr:from>
    <xdr:to>
      <xdr:col>2</xdr:col>
      <xdr:colOff>635000</xdr:colOff>
      <xdr:row>8</xdr:row>
      <xdr:rowOff>121024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76200" y="1209675"/>
          <a:ext cx="2057400" cy="219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Variabile categoriale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25400</xdr:colOff>
      <xdr:row>1</xdr:row>
      <xdr:rowOff>12700</xdr:rowOff>
    </xdr:from>
    <xdr:to>
      <xdr:col>11</xdr:col>
      <xdr:colOff>342900</xdr:colOff>
      <xdr:row>19</xdr:row>
      <xdr:rowOff>76200</xdr:rowOff>
    </xdr:to>
    <xdr:graphicFrame macro="">
      <xdr:nvGraphicFramePr>
        <xdr:cNvPr id="10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12700</xdr:colOff>
      <xdr:row>1</xdr:row>
      <xdr:rowOff>12700</xdr:rowOff>
    </xdr:from>
    <xdr:to>
      <xdr:col>19</xdr:col>
      <xdr:colOff>342900</xdr:colOff>
      <xdr:row>19</xdr:row>
      <xdr:rowOff>63500</xdr:rowOff>
    </xdr:to>
    <xdr:graphicFrame macro="">
      <xdr:nvGraphicFramePr>
        <xdr:cNvPr id="104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25400</xdr:colOff>
      <xdr:row>20</xdr:row>
      <xdr:rowOff>127000</xdr:rowOff>
    </xdr:from>
    <xdr:to>
      <xdr:col>11</xdr:col>
      <xdr:colOff>355600</xdr:colOff>
      <xdr:row>41</xdr:row>
      <xdr:rowOff>0</xdr:rowOff>
    </xdr:to>
    <xdr:graphicFrame macro="">
      <xdr:nvGraphicFramePr>
        <xdr:cNvPr id="10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98425</xdr:colOff>
      <xdr:row>13</xdr:row>
      <xdr:rowOff>9525</xdr:rowOff>
    </xdr:from>
    <xdr:to>
      <xdr:col>2</xdr:col>
      <xdr:colOff>641292</xdr:colOff>
      <xdr:row>14</xdr:row>
      <xdr:rowOff>101441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85725" y="2124075"/>
          <a:ext cx="18764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Variabile Ordinale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25400</xdr:colOff>
      <xdr:row>0</xdr:row>
      <xdr:rowOff>139700</xdr:rowOff>
    </xdr:from>
    <xdr:to>
      <xdr:col>11</xdr:col>
      <xdr:colOff>355600</xdr:colOff>
      <xdr:row>19</xdr:row>
      <xdr:rowOff>50800</xdr:rowOff>
    </xdr:to>
    <xdr:graphicFrame macro="">
      <xdr:nvGraphicFramePr>
        <xdr:cNvPr id="41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228600</xdr:colOff>
      <xdr:row>1</xdr:row>
      <xdr:rowOff>38100</xdr:rowOff>
    </xdr:from>
    <xdr:to>
      <xdr:col>19</xdr:col>
      <xdr:colOff>571500</xdr:colOff>
      <xdr:row>29</xdr:row>
      <xdr:rowOff>0</xdr:rowOff>
    </xdr:to>
    <xdr:graphicFrame macro="">
      <xdr:nvGraphicFramePr>
        <xdr:cNvPr id="41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25400</xdr:colOff>
      <xdr:row>20</xdr:row>
      <xdr:rowOff>12700</xdr:rowOff>
    </xdr:from>
    <xdr:to>
      <xdr:col>11</xdr:col>
      <xdr:colOff>381000</xdr:colOff>
      <xdr:row>38</xdr:row>
      <xdr:rowOff>50800</xdr:rowOff>
    </xdr:to>
    <xdr:graphicFrame macro="">
      <xdr:nvGraphicFramePr>
        <xdr:cNvPr id="41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9</xdr:row>
      <xdr:rowOff>111125</xdr:rowOff>
    </xdr:from>
    <xdr:to>
      <xdr:col>3</xdr:col>
      <xdr:colOff>349190</xdr:colOff>
      <xdr:row>12</xdr:row>
      <xdr:rowOff>47625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38100" y="1590675"/>
          <a:ext cx="2362200" cy="409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Variabile di Intervallo. I livelli di conoscenza sono equidistanti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workbookViewId="0">
      <selection activeCell="H9" sqref="H9"/>
    </sheetView>
  </sheetViews>
  <sheetFormatPr baseColWidth="10" defaultColWidth="8.83203125" defaultRowHeight="13" x14ac:dyDescent="0.15"/>
  <cols>
    <col min="2" max="2" width="15.1640625" bestFit="1" customWidth="1"/>
    <col min="3" max="3" width="19.6640625" bestFit="1" customWidth="1"/>
    <col min="4" max="4" width="10.83203125" bestFit="1" customWidth="1"/>
    <col min="5" max="5" width="8.1640625" bestFit="1" customWidth="1"/>
    <col min="6" max="6" width="12" bestFit="1" customWidth="1"/>
    <col min="7" max="7" width="10.83203125" bestFit="1" customWidth="1"/>
    <col min="8" max="8" width="10.6640625" bestFit="1" customWidth="1"/>
    <col min="10" max="11" width="11.6640625" bestFit="1" customWidth="1"/>
  </cols>
  <sheetData>
    <row r="1" spans="1:1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J1" s="1" t="s">
        <v>8</v>
      </c>
      <c r="K1" s="1" t="s">
        <v>7</v>
      </c>
    </row>
    <row r="2" spans="1:11" x14ac:dyDescent="0.15">
      <c r="A2">
        <v>50005</v>
      </c>
      <c r="B2" t="s">
        <v>9</v>
      </c>
      <c r="C2" t="s">
        <v>26</v>
      </c>
      <c r="D2" t="s">
        <v>11</v>
      </c>
      <c r="E2">
        <v>93</v>
      </c>
      <c r="F2">
        <v>66</v>
      </c>
      <c r="G2" t="s">
        <v>12</v>
      </c>
      <c r="H2">
        <v>2</v>
      </c>
      <c r="J2">
        <v>1</v>
      </c>
      <c r="K2" t="s">
        <v>153</v>
      </c>
    </row>
    <row r="3" spans="1:11" x14ac:dyDescent="0.15">
      <c r="A3">
        <v>50045</v>
      </c>
      <c r="B3" t="s">
        <v>9</v>
      </c>
      <c r="C3" t="s">
        <v>13</v>
      </c>
      <c r="D3" t="s">
        <v>11</v>
      </c>
      <c r="E3">
        <v>95</v>
      </c>
      <c r="F3">
        <v>58</v>
      </c>
      <c r="G3" t="s">
        <v>12</v>
      </c>
      <c r="H3">
        <v>7</v>
      </c>
      <c r="J3">
        <v>2</v>
      </c>
      <c r="K3" t="s">
        <v>14</v>
      </c>
    </row>
    <row r="4" spans="1:11" x14ac:dyDescent="0.15">
      <c r="A4">
        <v>50054</v>
      </c>
      <c r="B4" t="s">
        <v>9</v>
      </c>
      <c r="C4" t="s">
        <v>10</v>
      </c>
      <c r="D4" t="s">
        <v>11</v>
      </c>
      <c r="E4">
        <v>97</v>
      </c>
      <c r="F4">
        <v>59</v>
      </c>
      <c r="G4" t="s">
        <v>12</v>
      </c>
      <c r="H4">
        <v>7</v>
      </c>
      <c r="J4">
        <v>3</v>
      </c>
      <c r="K4" t="s">
        <v>16</v>
      </c>
    </row>
    <row r="5" spans="1:11" x14ac:dyDescent="0.15">
      <c r="A5">
        <v>50200</v>
      </c>
      <c r="B5" t="s">
        <v>9</v>
      </c>
      <c r="C5" t="s">
        <v>29</v>
      </c>
      <c r="D5" t="s">
        <v>11</v>
      </c>
      <c r="E5">
        <v>93</v>
      </c>
      <c r="F5">
        <v>65</v>
      </c>
      <c r="G5" t="s">
        <v>12</v>
      </c>
      <c r="H5">
        <v>7</v>
      </c>
      <c r="J5">
        <v>4</v>
      </c>
      <c r="K5" t="s">
        <v>18</v>
      </c>
    </row>
    <row r="6" spans="1:11" x14ac:dyDescent="0.15">
      <c r="A6">
        <v>50028</v>
      </c>
      <c r="B6" t="s">
        <v>9</v>
      </c>
      <c r="C6" t="s">
        <v>19</v>
      </c>
      <c r="D6" t="s">
        <v>11</v>
      </c>
      <c r="E6">
        <v>97</v>
      </c>
      <c r="F6">
        <v>43</v>
      </c>
      <c r="G6" t="s">
        <v>20</v>
      </c>
      <c r="H6">
        <v>3</v>
      </c>
      <c r="J6">
        <v>5</v>
      </c>
      <c r="K6" t="s">
        <v>21</v>
      </c>
    </row>
    <row r="7" spans="1:11" x14ac:dyDescent="0.15">
      <c r="A7">
        <v>50018</v>
      </c>
      <c r="B7" t="s">
        <v>9</v>
      </c>
      <c r="C7" t="s">
        <v>24</v>
      </c>
      <c r="D7" t="s">
        <v>11</v>
      </c>
      <c r="E7">
        <v>83</v>
      </c>
      <c r="F7">
        <v>52</v>
      </c>
      <c r="G7" t="s">
        <v>14</v>
      </c>
      <c r="H7">
        <v>5</v>
      </c>
      <c r="J7">
        <v>6</v>
      </c>
      <c r="K7" t="s">
        <v>23</v>
      </c>
    </row>
    <row r="8" spans="1:11" x14ac:dyDescent="0.15">
      <c r="A8">
        <v>50183</v>
      </c>
      <c r="B8" t="s">
        <v>9</v>
      </c>
      <c r="C8" t="s">
        <v>31</v>
      </c>
      <c r="D8" t="s">
        <v>11</v>
      </c>
      <c r="E8">
        <v>80</v>
      </c>
      <c r="F8">
        <v>51</v>
      </c>
      <c r="G8" t="s">
        <v>14</v>
      </c>
      <c r="H8">
        <v>7</v>
      </c>
      <c r="J8">
        <v>7</v>
      </c>
      <c r="K8" t="s">
        <v>25</v>
      </c>
    </row>
    <row r="9" spans="1:11" x14ac:dyDescent="0.15">
      <c r="A9">
        <v>50192</v>
      </c>
      <c r="B9" t="s">
        <v>9</v>
      </c>
      <c r="C9" t="s">
        <v>15</v>
      </c>
      <c r="D9" t="s">
        <v>11</v>
      </c>
      <c r="E9">
        <v>80</v>
      </c>
      <c r="F9">
        <v>52</v>
      </c>
      <c r="G9" t="s">
        <v>14</v>
      </c>
      <c r="H9">
        <v>5</v>
      </c>
    </row>
    <row r="10" spans="1:11" x14ac:dyDescent="0.15">
      <c r="A10">
        <v>50136</v>
      </c>
      <c r="B10" t="s">
        <v>9</v>
      </c>
      <c r="C10" t="s">
        <v>22</v>
      </c>
      <c r="D10" t="s">
        <v>11</v>
      </c>
      <c r="E10">
        <v>87</v>
      </c>
      <c r="F10">
        <v>61</v>
      </c>
      <c r="G10" t="s">
        <v>16</v>
      </c>
      <c r="H10">
        <v>5</v>
      </c>
      <c r="J10" s="1" t="s">
        <v>4</v>
      </c>
      <c r="K10" s="1" t="s">
        <v>28</v>
      </c>
    </row>
    <row r="11" spans="1:11" x14ac:dyDescent="0.15">
      <c r="A11">
        <v>50147</v>
      </c>
      <c r="B11" t="s">
        <v>9</v>
      </c>
      <c r="C11" t="s">
        <v>27</v>
      </c>
      <c r="D11" t="s">
        <v>11</v>
      </c>
      <c r="E11">
        <v>83</v>
      </c>
      <c r="F11">
        <v>26</v>
      </c>
      <c r="G11" t="s">
        <v>16</v>
      </c>
      <c r="H11">
        <v>5</v>
      </c>
      <c r="J11" t="s">
        <v>30</v>
      </c>
      <c r="K11">
        <v>60</v>
      </c>
    </row>
    <row r="12" spans="1:11" x14ac:dyDescent="0.15">
      <c r="A12">
        <v>50160</v>
      </c>
      <c r="B12" t="s">
        <v>9</v>
      </c>
      <c r="C12" t="s">
        <v>17</v>
      </c>
      <c r="D12" t="s">
        <v>11</v>
      </c>
      <c r="E12">
        <v>83</v>
      </c>
      <c r="F12">
        <v>29</v>
      </c>
      <c r="G12" t="s">
        <v>16</v>
      </c>
      <c r="H12">
        <v>3</v>
      </c>
      <c r="J12" t="s">
        <v>32</v>
      </c>
      <c r="K12">
        <v>100</v>
      </c>
    </row>
    <row r="13" spans="1:11" x14ac:dyDescent="0.15">
      <c r="A13">
        <v>50029</v>
      </c>
      <c r="B13" t="s">
        <v>9</v>
      </c>
      <c r="C13" t="s">
        <v>38</v>
      </c>
      <c r="D13" t="s">
        <v>34</v>
      </c>
      <c r="E13">
        <v>93</v>
      </c>
      <c r="F13">
        <v>56</v>
      </c>
      <c r="G13" t="s">
        <v>12</v>
      </c>
      <c r="H13">
        <v>6</v>
      </c>
    </row>
    <row r="14" spans="1:11" x14ac:dyDescent="0.15">
      <c r="A14">
        <v>50077</v>
      </c>
      <c r="B14" t="s">
        <v>9</v>
      </c>
      <c r="C14" t="s">
        <v>35</v>
      </c>
      <c r="D14" t="s">
        <v>34</v>
      </c>
      <c r="E14">
        <v>93</v>
      </c>
      <c r="F14">
        <v>38</v>
      </c>
      <c r="G14" t="s">
        <v>12</v>
      </c>
      <c r="H14">
        <v>7</v>
      </c>
    </row>
    <row r="15" spans="1:11" x14ac:dyDescent="0.15">
      <c r="A15">
        <v>50131</v>
      </c>
      <c r="B15" t="s">
        <v>9</v>
      </c>
      <c r="C15" t="s">
        <v>33</v>
      </c>
      <c r="D15" t="s">
        <v>34</v>
      </c>
      <c r="E15">
        <v>93</v>
      </c>
      <c r="F15">
        <v>48</v>
      </c>
      <c r="G15" t="s">
        <v>12</v>
      </c>
      <c r="H15">
        <v>7</v>
      </c>
    </row>
    <row r="16" spans="1:11" x14ac:dyDescent="0.15">
      <c r="A16">
        <v>50187</v>
      </c>
      <c r="B16" t="s">
        <v>9</v>
      </c>
      <c r="C16" t="s">
        <v>40</v>
      </c>
      <c r="D16" t="s">
        <v>34</v>
      </c>
      <c r="E16">
        <v>97</v>
      </c>
      <c r="F16">
        <v>68</v>
      </c>
      <c r="G16" t="s">
        <v>20</v>
      </c>
      <c r="H16">
        <v>7</v>
      </c>
      <c r="J16" s="1" t="s">
        <v>4</v>
      </c>
      <c r="K16" s="1" t="s">
        <v>3</v>
      </c>
    </row>
    <row r="17" spans="1:11" x14ac:dyDescent="0.15">
      <c r="A17">
        <v>50201</v>
      </c>
      <c r="B17" t="s">
        <v>9</v>
      </c>
      <c r="C17" t="s">
        <v>43</v>
      </c>
      <c r="D17" t="s">
        <v>34</v>
      </c>
      <c r="E17">
        <v>80</v>
      </c>
      <c r="F17">
        <v>70</v>
      </c>
      <c r="G17" t="s">
        <v>14</v>
      </c>
      <c r="H17">
        <v>1</v>
      </c>
      <c r="J17" t="s">
        <v>39</v>
      </c>
      <c r="K17" t="s">
        <v>11</v>
      </c>
    </row>
    <row r="18" spans="1:11" x14ac:dyDescent="0.15">
      <c r="A18">
        <v>50010</v>
      </c>
      <c r="B18" t="s">
        <v>9</v>
      </c>
      <c r="C18" t="s">
        <v>37</v>
      </c>
      <c r="D18" t="s">
        <v>34</v>
      </c>
      <c r="E18">
        <v>90</v>
      </c>
      <c r="F18">
        <v>65</v>
      </c>
      <c r="G18" t="s">
        <v>16</v>
      </c>
      <c r="H18">
        <v>5</v>
      </c>
      <c r="K18" t="s">
        <v>34</v>
      </c>
    </row>
    <row r="19" spans="1:11" x14ac:dyDescent="0.15">
      <c r="A19">
        <v>50068</v>
      </c>
      <c r="B19" t="s">
        <v>9</v>
      </c>
      <c r="C19" t="s">
        <v>45</v>
      </c>
      <c r="D19" t="s">
        <v>34</v>
      </c>
      <c r="E19">
        <v>87</v>
      </c>
      <c r="F19">
        <v>30</v>
      </c>
      <c r="G19" t="s">
        <v>16</v>
      </c>
      <c r="H19">
        <v>3</v>
      </c>
      <c r="K19" t="s">
        <v>42</v>
      </c>
    </row>
    <row r="20" spans="1:11" x14ac:dyDescent="0.15">
      <c r="A20">
        <v>50155</v>
      </c>
      <c r="B20" t="s">
        <v>9</v>
      </c>
      <c r="C20" t="s">
        <v>36</v>
      </c>
      <c r="D20" t="s">
        <v>34</v>
      </c>
      <c r="E20">
        <v>87</v>
      </c>
      <c r="F20">
        <v>43</v>
      </c>
      <c r="G20" t="s">
        <v>16</v>
      </c>
      <c r="H20">
        <v>4</v>
      </c>
      <c r="K20" t="s">
        <v>44</v>
      </c>
    </row>
    <row r="21" spans="1:11" x14ac:dyDescent="0.15">
      <c r="A21">
        <v>50168</v>
      </c>
      <c r="B21" t="s">
        <v>9</v>
      </c>
      <c r="C21" t="s">
        <v>41</v>
      </c>
      <c r="D21" t="s">
        <v>34</v>
      </c>
      <c r="E21">
        <v>87</v>
      </c>
      <c r="F21">
        <v>50</v>
      </c>
      <c r="G21" t="s">
        <v>16</v>
      </c>
      <c r="H21">
        <v>1</v>
      </c>
      <c r="K21" t="s">
        <v>46</v>
      </c>
    </row>
    <row r="22" spans="1:11" x14ac:dyDescent="0.15">
      <c r="A22">
        <v>50061</v>
      </c>
      <c r="B22" t="s">
        <v>9</v>
      </c>
      <c r="C22" t="s">
        <v>49</v>
      </c>
      <c r="D22" t="s">
        <v>34</v>
      </c>
      <c r="E22">
        <v>97</v>
      </c>
      <c r="F22">
        <v>28</v>
      </c>
      <c r="G22" t="s">
        <v>20</v>
      </c>
      <c r="H22">
        <v>2</v>
      </c>
    </row>
    <row r="23" spans="1:11" x14ac:dyDescent="0.15">
      <c r="A23">
        <v>50106</v>
      </c>
      <c r="B23" t="s">
        <v>9</v>
      </c>
      <c r="C23" t="s">
        <v>50</v>
      </c>
      <c r="D23" t="s">
        <v>34</v>
      </c>
      <c r="E23">
        <v>83</v>
      </c>
      <c r="F23">
        <v>60</v>
      </c>
      <c r="G23" t="s">
        <v>14</v>
      </c>
      <c r="H23">
        <v>3</v>
      </c>
    </row>
    <row r="24" spans="1:11" x14ac:dyDescent="0.15">
      <c r="A24">
        <v>50075</v>
      </c>
      <c r="B24" t="s">
        <v>9</v>
      </c>
      <c r="C24" t="s">
        <v>48</v>
      </c>
      <c r="D24" t="s">
        <v>34</v>
      </c>
      <c r="E24">
        <v>90</v>
      </c>
      <c r="F24">
        <v>28</v>
      </c>
      <c r="G24" t="s">
        <v>16</v>
      </c>
      <c r="H24">
        <v>6</v>
      </c>
      <c r="J24" t="s">
        <v>138</v>
      </c>
      <c r="K24">
        <f>COUNT(Matricola)</f>
        <v>110</v>
      </c>
    </row>
    <row r="25" spans="1:11" x14ac:dyDescent="0.15">
      <c r="A25">
        <v>50111</v>
      </c>
      <c r="B25" t="s">
        <v>9</v>
      </c>
      <c r="C25" t="s">
        <v>47</v>
      </c>
      <c r="D25" t="s">
        <v>34</v>
      </c>
      <c r="E25">
        <v>90</v>
      </c>
      <c r="F25">
        <v>52</v>
      </c>
      <c r="G25" t="s">
        <v>16</v>
      </c>
      <c r="H25">
        <v>3</v>
      </c>
    </row>
    <row r="26" spans="1:11" x14ac:dyDescent="0.15">
      <c r="A26">
        <v>50148</v>
      </c>
      <c r="B26" t="s">
        <v>9</v>
      </c>
      <c r="C26" t="s">
        <v>51</v>
      </c>
      <c r="D26" t="s">
        <v>34</v>
      </c>
      <c r="E26">
        <v>87</v>
      </c>
      <c r="F26">
        <v>29</v>
      </c>
      <c r="G26" t="s">
        <v>16</v>
      </c>
      <c r="H26">
        <v>2</v>
      </c>
    </row>
    <row r="27" spans="1:11" x14ac:dyDescent="0.15">
      <c r="A27">
        <v>50025</v>
      </c>
      <c r="B27" t="s">
        <v>9</v>
      </c>
      <c r="C27" t="s">
        <v>52</v>
      </c>
      <c r="D27" t="s">
        <v>34</v>
      </c>
      <c r="E27">
        <v>93</v>
      </c>
      <c r="F27">
        <v>41</v>
      </c>
      <c r="G27" t="s">
        <v>12</v>
      </c>
      <c r="H27">
        <v>1</v>
      </c>
    </row>
    <row r="28" spans="1:11" x14ac:dyDescent="0.15">
      <c r="A28">
        <v>50030</v>
      </c>
      <c r="B28" t="s">
        <v>9</v>
      </c>
      <c r="C28" t="s">
        <v>54</v>
      </c>
      <c r="D28" t="s">
        <v>34</v>
      </c>
      <c r="E28">
        <v>93</v>
      </c>
      <c r="F28">
        <v>61</v>
      </c>
      <c r="G28" t="s">
        <v>12</v>
      </c>
      <c r="H28">
        <v>2</v>
      </c>
    </row>
    <row r="29" spans="1:11" x14ac:dyDescent="0.15">
      <c r="A29">
        <v>50170</v>
      </c>
      <c r="B29" t="s">
        <v>9</v>
      </c>
      <c r="C29" t="s">
        <v>58</v>
      </c>
      <c r="D29" t="s">
        <v>34</v>
      </c>
      <c r="E29">
        <v>93</v>
      </c>
      <c r="F29">
        <v>27</v>
      </c>
      <c r="G29" t="s">
        <v>12</v>
      </c>
      <c r="H29">
        <v>4</v>
      </c>
    </row>
    <row r="30" spans="1:11" x14ac:dyDescent="0.15">
      <c r="A30">
        <v>50194</v>
      </c>
      <c r="B30" t="s">
        <v>9</v>
      </c>
      <c r="C30" t="s">
        <v>60</v>
      </c>
      <c r="D30" t="s">
        <v>34</v>
      </c>
      <c r="E30">
        <v>93</v>
      </c>
      <c r="F30">
        <v>36</v>
      </c>
      <c r="G30" t="s">
        <v>12</v>
      </c>
      <c r="H30">
        <v>4</v>
      </c>
    </row>
    <row r="31" spans="1:11" x14ac:dyDescent="0.15">
      <c r="A31">
        <v>50060</v>
      </c>
      <c r="B31" t="s">
        <v>9</v>
      </c>
      <c r="C31" t="s">
        <v>57</v>
      </c>
      <c r="D31" t="s">
        <v>34</v>
      </c>
      <c r="E31">
        <v>83</v>
      </c>
      <c r="F31">
        <v>29</v>
      </c>
      <c r="G31" t="s">
        <v>14</v>
      </c>
      <c r="H31">
        <v>3</v>
      </c>
    </row>
    <row r="32" spans="1:11" x14ac:dyDescent="0.15">
      <c r="A32">
        <v>50149</v>
      </c>
      <c r="B32" t="s">
        <v>9</v>
      </c>
      <c r="C32" t="s">
        <v>59</v>
      </c>
      <c r="D32" t="s">
        <v>34</v>
      </c>
      <c r="E32">
        <v>83</v>
      </c>
      <c r="F32">
        <v>58</v>
      </c>
      <c r="G32" t="s">
        <v>14</v>
      </c>
      <c r="H32">
        <v>1</v>
      </c>
    </row>
    <row r="33" spans="1:8" x14ac:dyDescent="0.15">
      <c r="A33">
        <v>50135</v>
      </c>
      <c r="B33" t="s">
        <v>9</v>
      </c>
      <c r="C33" t="s">
        <v>55</v>
      </c>
      <c r="D33" t="s">
        <v>34</v>
      </c>
      <c r="E33">
        <v>87</v>
      </c>
      <c r="F33">
        <v>70</v>
      </c>
      <c r="G33" t="s">
        <v>16</v>
      </c>
      <c r="H33">
        <v>4</v>
      </c>
    </row>
    <row r="34" spans="1:8" x14ac:dyDescent="0.15">
      <c r="A34">
        <v>50140</v>
      </c>
      <c r="B34" t="s">
        <v>9</v>
      </c>
      <c r="C34" t="s">
        <v>53</v>
      </c>
      <c r="D34" t="s">
        <v>34</v>
      </c>
      <c r="E34">
        <v>87</v>
      </c>
      <c r="F34">
        <v>67</v>
      </c>
      <c r="G34" t="s">
        <v>16</v>
      </c>
      <c r="H34">
        <v>4</v>
      </c>
    </row>
    <row r="35" spans="1:8" x14ac:dyDescent="0.15">
      <c r="A35">
        <v>50163</v>
      </c>
      <c r="B35" t="s">
        <v>9</v>
      </c>
      <c r="C35" t="s">
        <v>56</v>
      </c>
      <c r="D35" t="s">
        <v>34</v>
      </c>
      <c r="E35">
        <v>87</v>
      </c>
      <c r="F35">
        <v>38</v>
      </c>
      <c r="G35" t="s">
        <v>16</v>
      </c>
      <c r="H35">
        <v>1</v>
      </c>
    </row>
    <row r="36" spans="1:8" x14ac:dyDescent="0.15">
      <c r="A36">
        <v>50038</v>
      </c>
      <c r="B36" t="s">
        <v>9</v>
      </c>
      <c r="C36" t="s">
        <v>64</v>
      </c>
      <c r="D36" t="s">
        <v>34</v>
      </c>
      <c r="E36">
        <v>90</v>
      </c>
      <c r="F36">
        <v>52</v>
      </c>
      <c r="G36" t="s">
        <v>12</v>
      </c>
      <c r="H36">
        <v>6</v>
      </c>
    </row>
    <row r="37" spans="1:8" x14ac:dyDescent="0.15">
      <c r="A37">
        <v>50073</v>
      </c>
      <c r="B37" t="s">
        <v>9</v>
      </c>
      <c r="C37" t="s">
        <v>65</v>
      </c>
      <c r="D37" t="s">
        <v>34</v>
      </c>
      <c r="E37">
        <v>93</v>
      </c>
      <c r="F37">
        <v>50</v>
      </c>
      <c r="G37" t="s">
        <v>12</v>
      </c>
      <c r="H37">
        <v>6</v>
      </c>
    </row>
    <row r="38" spans="1:8" x14ac:dyDescent="0.15">
      <c r="A38">
        <v>50161</v>
      </c>
      <c r="B38" t="s">
        <v>9</v>
      </c>
      <c r="C38" t="s">
        <v>63</v>
      </c>
      <c r="D38" t="s">
        <v>34</v>
      </c>
      <c r="E38">
        <v>80</v>
      </c>
      <c r="F38">
        <v>40</v>
      </c>
      <c r="G38" t="s">
        <v>14</v>
      </c>
      <c r="H38">
        <v>3</v>
      </c>
    </row>
    <row r="39" spans="1:8" x14ac:dyDescent="0.15">
      <c r="A39">
        <v>50178</v>
      </c>
      <c r="B39" t="s">
        <v>9</v>
      </c>
      <c r="C39" t="s">
        <v>61</v>
      </c>
      <c r="D39" t="s">
        <v>34</v>
      </c>
      <c r="E39">
        <v>100</v>
      </c>
      <c r="F39">
        <v>53</v>
      </c>
      <c r="G39" t="s">
        <v>62</v>
      </c>
      <c r="H39">
        <v>2</v>
      </c>
    </row>
    <row r="40" spans="1:8" x14ac:dyDescent="0.15">
      <c r="A40">
        <v>50003</v>
      </c>
      <c r="B40" t="s">
        <v>9</v>
      </c>
      <c r="C40" t="s">
        <v>66</v>
      </c>
      <c r="D40" t="s">
        <v>34</v>
      </c>
      <c r="E40">
        <v>87</v>
      </c>
      <c r="F40">
        <v>39</v>
      </c>
      <c r="G40" t="s">
        <v>16</v>
      </c>
      <c r="H40">
        <v>5</v>
      </c>
    </row>
    <row r="41" spans="1:8" x14ac:dyDescent="0.15">
      <c r="A41">
        <v>50017</v>
      </c>
      <c r="B41" t="s">
        <v>9</v>
      </c>
      <c r="C41" t="s">
        <v>76</v>
      </c>
      <c r="D41" t="s">
        <v>34</v>
      </c>
      <c r="E41">
        <v>93</v>
      </c>
      <c r="F41">
        <v>58</v>
      </c>
      <c r="G41" t="s">
        <v>12</v>
      </c>
      <c r="H41">
        <v>4</v>
      </c>
    </row>
    <row r="42" spans="1:8" x14ac:dyDescent="0.15">
      <c r="A42">
        <v>50022</v>
      </c>
      <c r="B42" t="s">
        <v>9</v>
      </c>
      <c r="C42" t="s">
        <v>70</v>
      </c>
      <c r="D42" t="s">
        <v>34</v>
      </c>
      <c r="E42">
        <v>93</v>
      </c>
      <c r="F42">
        <v>64</v>
      </c>
      <c r="G42" t="s">
        <v>12</v>
      </c>
      <c r="H42">
        <v>6</v>
      </c>
    </row>
    <row r="43" spans="1:8" x14ac:dyDescent="0.15">
      <c r="A43">
        <v>50045</v>
      </c>
      <c r="B43" t="s">
        <v>9</v>
      </c>
      <c r="C43" t="s">
        <v>67</v>
      </c>
      <c r="D43" t="s">
        <v>34</v>
      </c>
      <c r="E43">
        <v>93</v>
      </c>
      <c r="F43">
        <v>35</v>
      </c>
      <c r="G43" t="s">
        <v>12</v>
      </c>
      <c r="H43">
        <v>1</v>
      </c>
    </row>
    <row r="44" spans="1:8" x14ac:dyDescent="0.15">
      <c r="A44">
        <v>50009</v>
      </c>
      <c r="B44" t="s">
        <v>9</v>
      </c>
      <c r="C44" t="s">
        <v>75</v>
      </c>
      <c r="D44" t="s">
        <v>34</v>
      </c>
      <c r="E44">
        <v>97</v>
      </c>
      <c r="F44">
        <v>44</v>
      </c>
      <c r="G44" t="s">
        <v>20</v>
      </c>
      <c r="H44">
        <v>3</v>
      </c>
    </row>
    <row r="45" spans="1:8" x14ac:dyDescent="0.15">
      <c r="A45">
        <v>50034</v>
      </c>
      <c r="B45" t="s">
        <v>9</v>
      </c>
      <c r="C45" t="s">
        <v>71</v>
      </c>
      <c r="D45" t="s">
        <v>34</v>
      </c>
      <c r="E45">
        <v>83</v>
      </c>
      <c r="F45">
        <v>54</v>
      </c>
      <c r="G45" t="s">
        <v>14</v>
      </c>
      <c r="H45">
        <v>1</v>
      </c>
    </row>
    <row r="46" spans="1:8" x14ac:dyDescent="0.15">
      <c r="A46">
        <v>50035</v>
      </c>
      <c r="B46" t="s">
        <v>9</v>
      </c>
      <c r="C46" t="s">
        <v>74</v>
      </c>
      <c r="D46" t="s">
        <v>34</v>
      </c>
      <c r="E46">
        <v>100</v>
      </c>
      <c r="F46">
        <v>27</v>
      </c>
      <c r="G46" t="s">
        <v>62</v>
      </c>
      <c r="H46">
        <v>3</v>
      </c>
    </row>
    <row r="47" spans="1:8" x14ac:dyDescent="0.15">
      <c r="A47">
        <v>50008</v>
      </c>
      <c r="B47" t="s">
        <v>9</v>
      </c>
      <c r="C47" t="s">
        <v>73</v>
      </c>
      <c r="D47" t="s">
        <v>34</v>
      </c>
      <c r="E47">
        <v>90</v>
      </c>
      <c r="F47">
        <v>40</v>
      </c>
      <c r="G47" t="s">
        <v>16</v>
      </c>
      <c r="H47">
        <v>4</v>
      </c>
    </row>
    <row r="48" spans="1:8" x14ac:dyDescent="0.15">
      <c r="A48">
        <v>50150</v>
      </c>
      <c r="B48" t="s">
        <v>9</v>
      </c>
      <c r="C48" t="s">
        <v>77</v>
      </c>
      <c r="D48" t="s">
        <v>34</v>
      </c>
      <c r="E48">
        <v>87</v>
      </c>
      <c r="F48">
        <v>56</v>
      </c>
      <c r="G48" t="s">
        <v>16</v>
      </c>
      <c r="H48">
        <v>4</v>
      </c>
    </row>
    <row r="49" spans="1:8" x14ac:dyDescent="0.15">
      <c r="A49">
        <v>50157</v>
      </c>
      <c r="B49" t="s">
        <v>9</v>
      </c>
      <c r="C49" t="s">
        <v>68</v>
      </c>
      <c r="D49" t="s">
        <v>34</v>
      </c>
      <c r="E49">
        <v>87</v>
      </c>
      <c r="F49">
        <v>39</v>
      </c>
      <c r="G49" t="s">
        <v>16</v>
      </c>
      <c r="H49">
        <v>3</v>
      </c>
    </row>
    <row r="50" spans="1:8" x14ac:dyDescent="0.15">
      <c r="A50">
        <v>50166</v>
      </c>
      <c r="B50" t="s">
        <v>9</v>
      </c>
      <c r="C50" t="s">
        <v>69</v>
      </c>
      <c r="D50" t="s">
        <v>34</v>
      </c>
      <c r="E50">
        <v>87</v>
      </c>
      <c r="F50">
        <v>58</v>
      </c>
      <c r="G50" t="s">
        <v>16</v>
      </c>
      <c r="H50">
        <v>6</v>
      </c>
    </row>
    <row r="51" spans="1:8" x14ac:dyDescent="0.15">
      <c r="A51">
        <v>50183</v>
      </c>
      <c r="B51" t="s">
        <v>9</v>
      </c>
      <c r="C51" t="s">
        <v>72</v>
      </c>
      <c r="D51" t="s">
        <v>34</v>
      </c>
      <c r="E51">
        <v>90</v>
      </c>
      <c r="F51">
        <v>45</v>
      </c>
      <c r="G51" t="s">
        <v>16</v>
      </c>
      <c r="H51">
        <v>6</v>
      </c>
    </row>
    <row r="52" spans="1:8" x14ac:dyDescent="0.15">
      <c r="A52">
        <v>50086</v>
      </c>
      <c r="B52" t="s">
        <v>9</v>
      </c>
      <c r="C52" t="s">
        <v>81</v>
      </c>
      <c r="D52" t="s">
        <v>42</v>
      </c>
      <c r="E52">
        <v>97</v>
      </c>
      <c r="F52">
        <v>46</v>
      </c>
      <c r="G52" t="s">
        <v>20</v>
      </c>
      <c r="H52">
        <v>2</v>
      </c>
    </row>
    <row r="53" spans="1:8" x14ac:dyDescent="0.15">
      <c r="A53">
        <v>50144</v>
      </c>
      <c r="B53" t="s">
        <v>9</v>
      </c>
      <c r="C53" t="s">
        <v>83</v>
      </c>
      <c r="D53" t="s">
        <v>42</v>
      </c>
      <c r="E53">
        <v>97</v>
      </c>
      <c r="F53">
        <v>65</v>
      </c>
      <c r="G53" t="s">
        <v>20</v>
      </c>
      <c r="H53">
        <v>2</v>
      </c>
    </row>
    <row r="54" spans="1:8" x14ac:dyDescent="0.15">
      <c r="A54">
        <v>50129</v>
      </c>
      <c r="B54" t="s">
        <v>9</v>
      </c>
      <c r="C54" t="s">
        <v>79</v>
      </c>
      <c r="D54" t="s">
        <v>42</v>
      </c>
      <c r="E54">
        <v>83</v>
      </c>
      <c r="F54">
        <v>60</v>
      </c>
      <c r="G54" t="s">
        <v>14</v>
      </c>
      <c r="H54">
        <v>7</v>
      </c>
    </row>
    <row r="55" spans="1:8" x14ac:dyDescent="0.15">
      <c r="A55">
        <v>50191</v>
      </c>
      <c r="B55" t="s">
        <v>9</v>
      </c>
      <c r="C55" t="s">
        <v>85</v>
      </c>
      <c r="D55" t="s">
        <v>42</v>
      </c>
      <c r="E55">
        <v>83</v>
      </c>
      <c r="F55">
        <v>31</v>
      </c>
      <c r="G55" t="s">
        <v>14</v>
      </c>
      <c r="H55">
        <v>3</v>
      </c>
    </row>
    <row r="56" spans="1:8" x14ac:dyDescent="0.15">
      <c r="A56">
        <v>50151</v>
      </c>
      <c r="B56" t="s">
        <v>9</v>
      </c>
      <c r="C56" t="s">
        <v>80</v>
      </c>
      <c r="D56" t="s">
        <v>42</v>
      </c>
      <c r="E56">
        <v>90</v>
      </c>
      <c r="F56">
        <v>42</v>
      </c>
      <c r="G56" t="s">
        <v>16</v>
      </c>
      <c r="H56">
        <v>2</v>
      </c>
    </row>
    <row r="57" spans="1:8" x14ac:dyDescent="0.15">
      <c r="A57">
        <v>50161</v>
      </c>
      <c r="B57" t="s">
        <v>9</v>
      </c>
      <c r="C57" t="s">
        <v>82</v>
      </c>
      <c r="D57" t="s">
        <v>42</v>
      </c>
      <c r="E57">
        <v>90</v>
      </c>
      <c r="F57">
        <v>59</v>
      </c>
      <c r="G57" t="s">
        <v>16</v>
      </c>
      <c r="H57">
        <v>1</v>
      </c>
    </row>
    <row r="58" spans="1:8" x14ac:dyDescent="0.15">
      <c r="A58">
        <v>50188</v>
      </c>
      <c r="B58" t="s">
        <v>9</v>
      </c>
      <c r="C58" t="s">
        <v>84</v>
      </c>
      <c r="D58" t="s">
        <v>42</v>
      </c>
      <c r="E58">
        <v>83</v>
      </c>
      <c r="F58">
        <v>33</v>
      </c>
      <c r="G58" t="s">
        <v>16</v>
      </c>
      <c r="H58">
        <v>5</v>
      </c>
    </row>
    <row r="59" spans="1:8" x14ac:dyDescent="0.15">
      <c r="A59">
        <v>50198</v>
      </c>
      <c r="B59" t="s">
        <v>9</v>
      </c>
      <c r="C59" t="s">
        <v>78</v>
      </c>
      <c r="D59" t="s">
        <v>42</v>
      </c>
      <c r="E59">
        <v>90</v>
      </c>
      <c r="F59">
        <v>44</v>
      </c>
      <c r="G59" t="s">
        <v>16</v>
      </c>
      <c r="H59">
        <v>4</v>
      </c>
    </row>
    <row r="60" spans="1:8" x14ac:dyDescent="0.15">
      <c r="A60">
        <v>50044</v>
      </c>
      <c r="B60" t="s">
        <v>9</v>
      </c>
      <c r="C60" t="s">
        <v>97</v>
      </c>
      <c r="D60" t="s">
        <v>44</v>
      </c>
      <c r="E60">
        <v>93</v>
      </c>
      <c r="F60">
        <v>26</v>
      </c>
      <c r="G60" t="s">
        <v>12</v>
      </c>
      <c r="H60">
        <v>3</v>
      </c>
    </row>
    <row r="61" spans="1:8" x14ac:dyDescent="0.15">
      <c r="A61">
        <v>50074</v>
      </c>
      <c r="B61" t="s">
        <v>9</v>
      </c>
      <c r="C61" t="s">
        <v>93</v>
      </c>
      <c r="D61" t="s">
        <v>44</v>
      </c>
      <c r="E61">
        <v>93</v>
      </c>
      <c r="F61">
        <v>33</v>
      </c>
      <c r="G61" t="s">
        <v>12</v>
      </c>
      <c r="H61">
        <v>5</v>
      </c>
    </row>
    <row r="62" spans="1:8" x14ac:dyDescent="0.15">
      <c r="A62">
        <v>50132</v>
      </c>
      <c r="B62" t="s">
        <v>9</v>
      </c>
      <c r="C62" t="s">
        <v>89</v>
      </c>
      <c r="D62" t="s">
        <v>44</v>
      </c>
      <c r="E62">
        <v>93</v>
      </c>
      <c r="F62">
        <v>47</v>
      </c>
      <c r="G62" t="s">
        <v>12</v>
      </c>
      <c r="H62">
        <v>2</v>
      </c>
    </row>
    <row r="63" spans="1:8" x14ac:dyDescent="0.15">
      <c r="A63">
        <v>50122</v>
      </c>
      <c r="B63" t="s">
        <v>9</v>
      </c>
      <c r="C63" t="s">
        <v>88</v>
      </c>
      <c r="D63" t="s">
        <v>44</v>
      </c>
      <c r="E63">
        <v>97</v>
      </c>
      <c r="F63">
        <v>36</v>
      </c>
      <c r="G63" t="s">
        <v>20</v>
      </c>
      <c r="H63">
        <v>5</v>
      </c>
    </row>
    <row r="64" spans="1:8" x14ac:dyDescent="0.15">
      <c r="A64">
        <v>50123</v>
      </c>
      <c r="B64" t="s">
        <v>9</v>
      </c>
      <c r="C64" t="s">
        <v>95</v>
      </c>
      <c r="D64" t="s">
        <v>44</v>
      </c>
      <c r="E64">
        <v>83</v>
      </c>
      <c r="F64">
        <v>69</v>
      </c>
      <c r="G64" t="s">
        <v>14</v>
      </c>
      <c r="H64">
        <v>1</v>
      </c>
    </row>
    <row r="65" spans="1:8" x14ac:dyDescent="0.15">
      <c r="A65">
        <v>50138</v>
      </c>
      <c r="B65" t="s">
        <v>9</v>
      </c>
      <c r="C65" t="s">
        <v>90</v>
      </c>
      <c r="D65" t="s">
        <v>44</v>
      </c>
      <c r="E65">
        <v>80</v>
      </c>
      <c r="F65">
        <v>59</v>
      </c>
      <c r="G65" t="s">
        <v>14</v>
      </c>
      <c r="H65">
        <v>6</v>
      </c>
    </row>
    <row r="66" spans="1:8" x14ac:dyDescent="0.15">
      <c r="A66">
        <v>50210</v>
      </c>
      <c r="B66" t="s">
        <v>9</v>
      </c>
      <c r="C66" t="s">
        <v>91</v>
      </c>
      <c r="D66" t="s">
        <v>44</v>
      </c>
      <c r="E66">
        <v>100</v>
      </c>
      <c r="F66">
        <v>34</v>
      </c>
      <c r="G66" t="s">
        <v>62</v>
      </c>
      <c r="H66">
        <v>5</v>
      </c>
    </row>
    <row r="67" spans="1:8" x14ac:dyDescent="0.15">
      <c r="A67">
        <v>50015</v>
      </c>
      <c r="B67" t="s">
        <v>9</v>
      </c>
      <c r="C67" t="s">
        <v>87</v>
      </c>
      <c r="D67" t="s">
        <v>44</v>
      </c>
      <c r="E67">
        <v>90</v>
      </c>
      <c r="F67">
        <v>38</v>
      </c>
      <c r="G67" t="s">
        <v>16</v>
      </c>
      <c r="H67">
        <v>3</v>
      </c>
    </row>
    <row r="68" spans="1:8" x14ac:dyDescent="0.15">
      <c r="A68">
        <v>50043</v>
      </c>
      <c r="B68" t="s">
        <v>9</v>
      </c>
      <c r="C68" t="s">
        <v>92</v>
      </c>
      <c r="D68" t="s">
        <v>44</v>
      </c>
      <c r="E68">
        <v>83</v>
      </c>
      <c r="F68">
        <v>42</v>
      </c>
      <c r="G68" t="s">
        <v>16</v>
      </c>
      <c r="H68">
        <v>5</v>
      </c>
    </row>
    <row r="69" spans="1:8" x14ac:dyDescent="0.15">
      <c r="A69">
        <v>50070</v>
      </c>
      <c r="B69" t="s">
        <v>9</v>
      </c>
      <c r="C69" t="s">
        <v>86</v>
      </c>
      <c r="D69" t="s">
        <v>44</v>
      </c>
      <c r="E69">
        <v>90</v>
      </c>
      <c r="F69">
        <v>28</v>
      </c>
      <c r="G69" t="s">
        <v>16</v>
      </c>
      <c r="H69">
        <v>6</v>
      </c>
    </row>
    <row r="70" spans="1:8" x14ac:dyDescent="0.15">
      <c r="A70">
        <v>50166</v>
      </c>
      <c r="B70" t="s">
        <v>9</v>
      </c>
      <c r="C70" t="s">
        <v>96</v>
      </c>
      <c r="D70" t="s">
        <v>44</v>
      </c>
      <c r="E70">
        <v>83</v>
      </c>
      <c r="F70">
        <v>63</v>
      </c>
      <c r="G70" t="s">
        <v>16</v>
      </c>
      <c r="H70">
        <v>2</v>
      </c>
    </row>
    <row r="71" spans="1:8" x14ac:dyDescent="0.15">
      <c r="A71">
        <v>50181</v>
      </c>
      <c r="B71" t="s">
        <v>9</v>
      </c>
      <c r="C71" t="s">
        <v>94</v>
      </c>
      <c r="D71" t="s">
        <v>44</v>
      </c>
      <c r="E71">
        <v>90</v>
      </c>
      <c r="F71">
        <v>65</v>
      </c>
      <c r="G71" t="s">
        <v>16</v>
      </c>
      <c r="H71">
        <v>6</v>
      </c>
    </row>
    <row r="72" spans="1:8" x14ac:dyDescent="0.15">
      <c r="A72">
        <v>50032</v>
      </c>
      <c r="B72" t="s">
        <v>9</v>
      </c>
      <c r="C72" t="s">
        <v>105</v>
      </c>
      <c r="D72" t="s">
        <v>44</v>
      </c>
      <c r="E72">
        <v>93</v>
      </c>
      <c r="F72">
        <v>38</v>
      </c>
      <c r="G72" t="s">
        <v>12</v>
      </c>
      <c r="H72">
        <v>3</v>
      </c>
    </row>
    <row r="73" spans="1:8" x14ac:dyDescent="0.15">
      <c r="A73">
        <v>50062</v>
      </c>
      <c r="B73" t="s">
        <v>9</v>
      </c>
      <c r="C73" t="s">
        <v>109</v>
      </c>
      <c r="D73" t="s">
        <v>44</v>
      </c>
      <c r="E73">
        <v>90</v>
      </c>
      <c r="F73">
        <v>28</v>
      </c>
      <c r="G73" t="s">
        <v>12</v>
      </c>
      <c r="H73">
        <v>3</v>
      </c>
    </row>
    <row r="74" spans="1:8" x14ac:dyDescent="0.15">
      <c r="A74">
        <v>50087</v>
      </c>
      <c r="B74" t="s">
        <v>9</v>
      </c>
      <c r="C74" t="s">
        <v>102</v>
      </c>
      <c r="D74" t="s">
        <v>44</v>
      </c>
      <c r="E74">
        <v>93</v>
      </c>
      <c r="F74">
        <v>48</v>
      </c>
      <c r="G74" t="s">
        <v>12</v>
      </c>
      <c r="H74">
        <v>5</v>
      </c>
    </row>
    <row r="75" spans="1:8" x14ac:dyDescent="0.15">
      <c r="A75">
        <v>50039</v>
      </c>
      <c r="B75" t="s">
        <v>9</v>
      </c>
      <c r="C75" t="s">
        <v>111</v>
      </c>
      <c r="D75" t="s">
        <v>44</v>
      </c>
      <c r="E75">
        <v>97</v>
      </c>
      <c r="F75">
        <v>37</v>
      </c>
      <c r="G75" t="s">
        <v>20</v>
      </c>
      <c r="H75">
        <v>1</v>
      </c>
    </row>
    <row r="76" spans="1:8" x14ac:dyDescent="0.15">
      <c r="A76">
        <v>50092</v>
      </c>
      <c r="B76" t="s">
        <v>9</v>
      </c>
      <c r="C76" t="s">
        <v>99</v>
      </c>
      <c r="D76" t="s">
        <v>44</v>
      </c>
      <c r="E76">
        <v>93</v>
      </c>
      <c r="F76">
        <v>35</v>
      </c>
      <c r="G76" t="s">
        <v>20</v>
      </c>
      <c r="H76">
        <v>6</v>
      </c>
    </row>
    <row r="77" spans="1:8" x14ac:dyDescent="0.15">
      <c r="A77">
        <v>50013</v>
      </c>
      <c r="B77" t="s">
        <v>9</v>
      </c>
      <c r="C77" t="s">
        <v>104</v>
      </c>
      <c r="D77" t="s">
        <v>44</v>
      </c>
      <c r="E77">
        <v>80</v>
      </c>
      <c r="F77">
        <v>39</v>
      </c>
      <c r="G77" t="s">
        <v>14</v>
      </c>
      <c r="H77">
        <v>5</v>
      </c>
    </row>
    <row r="78" spans="1:8" x14ac:dyDescent="0.15">
      <c r="A78">
        <v>50033</v>
      </c>
      <c r="B78" t="s">
        <v>9</v>
      </c>
      <c r="C78" t="s">
        <v>98</v>
      </c>
      <c r="D78" t="s">
        <v>44</v>
      </c>
      <c r="E78">
        <v>80</v>
      </c>
      <c r="F78">
        <v>43</v>
      </c>
      <c r="G78" t="s">
        <v>14</v>
      </c>
      <c r="H78">
        <v>2</v>
      </c>
    </row>
    <row r="79" spans="1:8" x14ac:dyDescent="0.15">
      <c r="A79">
        <v>50130</v>
      </c>
      <c r="B79" t="s">
        <v>9</v>
      </c>
      <c r="C79" t="s">
        <v>108</v>
      </c>
      <c r="D79" t="s">
        <v>44</v>
      </c>
      <c r="E79">
        <v>80</v>
      </c>
      <c r="F79">
        <v>39</v>
      </c>
      <c r="G79" t="s">
        <v>14</v>
      </c>
      <c r="H79">
        <v>6</v>
      </c>
    </row>
    <row r="80" spans="1:8" x14ac:dyDescent="0.15">
      <c r="A80">
        <v>50143</v>
      </c>
      <c r="B80" t="s">
        <v>9</v>
      </c>
      <c r="C80" t="s">
        <v>100</v>
      </c>
      <c r="D80" t="s">
        <v>44</v>
      </c>
      <c r="E80">
        <v>83</v>
      </c>
      <c r="F80">
        <v>47</v>
      </c>
      <c r="G80" t="s">
        <v>14</v>
      </c>
      <c r="H80">
        <v>1</v>
      </c>
    </row>
    <row r="81" spans="1:8" x14ac:dyDescent="0.15">
      <c r="A81">
        <v>50154</v>
      </c>
      <c r="B81" t="s">
        <v>9</v>
      </c>
      <c r="C81" t="s">
        <v>103</v>
      </c>
      <c r="D81" t="s">
        <v>44</v>
      </c>
      <c r="E81">
        <v>100</v>
      </c>
      <c r="F81">
        <v>68</v>
      </c>
      <c r="G81" t="s">
        <v>62</v>
      </c>
      <c r="H81">
        <v>3</v>
      </c>
    </row>
    <row r="82" spans="1:8" x14ac:dyDescent="0.15">
      <c r="A82">
        <v>50081</v>
      </c>
      <c r="B82" t="s">
        <v>9</v>
      </c>
      <c r="C82" t="s">
        <v>107</v>
      </c>
      <c r="D82" t="s">
        <v>44</v>
      </c>
      <c r="E82">
        <v>90</v>
      </c>
      <c r="F82">
        <v>34</v>
      </c>
      <c r="G82" t="s">
        <v>16</v>
      </c>
      <c r="H82">
        <v>3</v>
      </c>
    </row>
    <row r="83" spans="1:8" x14ac:dyDescent="0.15">
      <c r="A83">
        <v>50171</v>
      </c>
      <c r="B83" t="s">
        <v>9</v>
      </c>
      <c r="C83" t="s">
        <v>110</v>
      </c>
      <c r="D83" t="s">
        <v>44</v>
      </c>
      <c r="E83">
        <v>90</v>
      </c>
      <c r="F83">
        <v>26</v>
      </c>
      <c r="G83" t="s">
        <v>16</v>
      </c>
      <c r="H83">
        <v>3</v>
      </c>
    </row>
    <row r="84" spans="1:8" x14ac:dyDescent="0.15">
      <c r="A84">
        <v>50180</v>
      </c>
      <c r="B84" t="s">
        <v>9</v>
      </c>
      <c r="C84" t="s">
        <v>101</v>
      </c>
      <c r="D84" t="s">
        <v>44</v>
      </c>
      <c r="E84">
        <v>87</v>
      </c>
      <c r="F84">
        <v>32</v>
      </c>
      <c r="G84" t="s">
        <v>16</v>
      </c>
      <c r="H84">
        <v>4</v>
      </c>
    </row>
    <row r="85" spans="1:8" x14ac:dyDescent="0.15">
      <c r="A85">
        <v>50199</v>
      </c>
      <c r="B85" t="s">
        <v>9</v>
      </c>
      <c r="C85" t="s">
        <v>106</v>
      </c>
      <c r="D85" t="s">
        <v>44</v>
      </c>
      <c r="E85">
        <v>90</v>
      </c>
      <c r="F85">
        <v>67</v>
      </c>
      <c r="G85" t="s">
        <v>16</v>
      </c>
      <c r="H85">
        <v>4</v>
      </c>
    </row>
    <row r="86" spans="1:8" x14ac:dyDescent="0.15">
      <c r="A86">
        <v>50020</v>
      </c>
      <c r="B86" t="s">
        <v>9</v>
      </c>
      <c r="C86" t="s">
        <v>121</v>
      </c>
      <c r="D86" t="s">
        <v>44</v>
      </c>
      <c r="E86">
        <v>93</v>
      </c>
      <c r="F86">
        <v>32</v>
      </c>
      <c r="G86" t="s">
        <v>12</v>
      </c>
      <c r="H86">
        <v>6</v>
      </c>
    </row>
    <row r="87" spans="1:8" x14ac:dyDescent="0.15">
      <c r="A87">
        <v>50021</v>
      </c>
      <c r="B87" t="s">
        <v>9</v>
      </c>
      <c r="C87" t="s">
        <v>115</v>
      </c>
      <c r="D87" t="s">
        <v>44</v>
      </c>
      <c r="E87">
        <v>93</v>
      </c>
      <c r="F87">
        <v>32</v>
      </c>
      <c r="G87" t="s">
        <v>12</v>
      </c>
      <c r="H87">
        <v>1</v>
      </c>
    </row>
    <row r="88" spans="1:8" x14ac:dyDescent="0.15">
      <c r="A88">
        <v>50107</v>
      </c>
      <c r="B88" t="s">
        <v>9</v>
      </c>
      <c r="C88" t="s">
        <v>120</v>
      </c>
      <c r="D88" t="s">
        <v>44</v>
      </c>
      <c r="E88">
        <v>93</v>
      </c>
      <c r="F88">
        <v>46</v>
      </c>
      <c r="G88" t="s">
        <v>12</v>
      </c>
      <c r="H88">
        <v>2</v>
      </c>
    </row>
    <row r="89" spans="1:8" x14ac:dyDescent="0.15">
      <c r="A89">
        <v>50023</v>
      </c>
      <c r="B89" t="s">
        <v>9</v>
      </c>
      <c r="C89" t="s">
        <v>119</v>
      </c>
      <c r="D89" t="s">
        <v>44</v>
      </c>
      <c r="E89">
        <v>83</v>
      </c>
      <c r="F89">
        <v>51</v>
      </c>
      <c r="G89" t="s">
        <v>14</v>
      </c>
      <c r="H89">
        <v>2</v>
      </c>
    </row>
    <row r="90" spans="1:8" x14ac:dyDescent="0.15">
      <c r="A90">
        <v>50195</v>
      </c>
      <c r="B90" t="s">
        <v>9</v>
      </c>
      <c r="C90" t="s">
        <v>124</v>
      </c>
      <c r="D90" t="s">
        <v>44</v>
      </c>
      <c r="E90">
        <v>80</v>
      </c>
      <c r="F90">
        <v>28</v>
      </c>
      <c r="G90" t="s">
        <v>14</v>
      </c>
      <c r="H90">
        <v>5</v>
      </c>
    </row>
    <row r="91" spans="1:8" x14ac:dyDescent="0.15">
      <c r="A91">
        <v>50146</v>
      </c>
      <c r="B91" t="s">
        <v>9</v>
      </c>
      <c r="C91" t="s">
        <v>123</v>
      </c>
      <c r="D91" t="s">
        <v>44</v>
      </c>
      <c r="E91">
        <v>100</v>
      </c>
      <c r="F91">
        <v>45</v>
      </c>
      <c r="G91" t="s">
        <v>62</v>
      </c>
      <c r="H91">
        <v>5</v>
      </c>
    </row>
    <row r="92" spans="1:8" x14ac:dyDescent="0.15">
      <c r="A92">
        <v>50007</v>
      </c>
      <c r="B92" t="s">
        <v>9</v>
      </c>
      <c r="C92" t="s">
        <v>117</v>
      </c>
      <c r="D92" t="s">
        <v>44</v>
      </c>
      <c r="E92">
        <v>87</v>
      </c>
      <c r="F92">
        <v>33</v>
      </c>
      <c r="G92" t="s">
        <v>16</v>
      </c>
      <c r="H92">
        <v>1</v>
      </c>
    </row>
    <row r="93" spans="1:8" x14ac:dyDescent="0.15">
      <c r="A93">
        <v>50048</v>
      </c>
      <c r="B93" t="s">
        <v>9</v>
      </c>
      <c r="C93" t="s">
        <v>114</v>
      </c>
      <c r="D93" t="s">
        <v>44</v>
      </c>
      <c r="E93">
        <v>90</v>
      </c>
      <c r="F93">
        <v>27</v>
      </c>
      <c r="G93" t="s">
        <v>16</v>
      </c>
      <c r="H93">
        <v>3</v>
      </c>
    </row>
    <row r="94" spans="1:8" x14ac:dyDescent="0.15">
      <c r="A94">
        <v>50097</v>
      </c>
      <c r="B94" t="s">
        <v>9</v>
      </c>
      <c r="C94" t="s">
        <v>113</v>
      </c>
      <c r="D94" t="s">
        <v>44</v>
      </c>
      <c r="E94">
        <v>90</v>
      </c>
      <c r="F94">
        <v>65</v>
      </c>
      <c r="G94" t="s">
        <v>16</v>
      </c>
      <c r="H94">
        <v>4</v>
      </c>
    </row>
    <row r="95" spans="1:8" x14ac:dyDescent="0.15">
      <c r="A95">
        <v>50153</v>
      </c>
      <c r="B95" t="s">
        <v>9</v>
      </c>
      <c r="C95" t="s">
        <v>118</v>
      </c>
      <c r="D95" t="s">
        <v>44</v>
      </c>
      <c r="E95">
        <v>90</v>
      </c>
      <c r="F95">
        <v>30</v>
      </c>
      <c r="G95" t="s">
        <v>16</v>
      </c>
      <c r="H95">
        <v>4</v>
      </c>
    </row>
    <row r="96" spans="1:8" x14ac:dyDescent="0.15">
      <c r="A96">
        <v>50184</v>
      </c>
      <c r="B96" t="s">
        <v>9</v>
      </c>
      <c r="C96" t="s">
        <v>116</v>
      </c>
      <c r="D96" t="s">
        <v>44</v>
      </c>
      <c r="E96">
        <v>90</v>
      </c>
      <c r="F96">
        <v>48</v>
      </c>
      <c r="G96" t="s">
        <v>16</v>
      </c>
      <c r="H96">
        <v>4</v>
      </c>
    </row>
    <row r="97" spans="1:8" x14ac:dyDescent="0.15">
      <c r="A97">
        <v>50190</v>
      </c>
      <c r="B97" t="s">
        <v>9</v>
      </c>
      <c r="C97" t="s">
        <v>112</v>
      </c>
      <c r="D97" t="s">
        <v>44</v>
      </c>
      <c r="E97">
        <v>90</v>
      </c>
      <c r="F97">
        <v>33</v>
      </c>
      <c r="G97" t="s">
        <v>16</v>
      </c>
      <c r="H97">
        <v>2</v>
      </c>
    </row>
    <row r="98" spans="1:8" x14ac:dyDescent="0.15">
      <c r="A98">
        <v>50208</v>
      </c>
      <c r="B98" t="s">
        <v>9</v>
      </c>
      <c r="C98" t="s">
        <v>122</v>
      </c>
      <c r="D98" t="s">
        <v>44</v>
      </c>
      <c r="E98">
        <v>87</v>
      </c>
      <c r="F98">
        <v>56</v>
      </c>
      <c r="G98" t="s">
        <v>16</v>
      </c>
      <c r="H98">
        <v>4</v>
      </c>
    </row>
    <row r="99" spans="1:8" x14ac:dyDescent="0.15">
      <c r="A99">
        <v>50108</v>
      </c>
      <c r="B99" t="s">
        <v>9</v>
      </c>
      <c r="C99" t="s">
        <v>128</v>
      </c>
      <c r="D99" t="s">
        <v>46</v>
      </c>
      <c r="E99">
        <v>90</v>
      </c>
      <c r="F99">
        <v>31</v>
      </c>
      <c r="G99" t="s">
        <v>12</v>
      </c>
      <c r="H99">
        <v>3</v>
      </c>
    </row>
    <row r="100" spans="1:8" x14ac:dyDescent="0.15">
      <c r="A100">
        <v>50089</v>
      </c>
      <c r="B100" t="s">
        <v>9</v>
      </c>
      <c r="C100" t="s">
        <v>125</v>
      </c>
      <c r="D100" t="s">
        <v>46</v>
      </c>
      <c r="E100">
        <v>93</v>
      </c>
      <c r="F100">
        <v>39</v>
      </c>
      <c r="G100" t="s">
        <v>20</v>
      </c>
      <c r="H100">
        <v>5</v>
      </c>
    </row>
    <row r="101" spans="1:8" x14ac:dyDescent="0.15">
      <c r="A101">
        <v>50137</v>
      </c>
      <c r="B101" t="s">
        <v>9</v>
      </c>
      <c r="C101" t="s">
        <v>127</v>
      </c>
      <c r="D101" t="s">
        <v>46</v>
      </c>
      <c r="E101">
        <v>97</v>
      </c>
      <c r="F101">
        <v>48</v>
      </c>
      <c r="G101" t="s">
        <v>20</v>
      </c>
      <c r="H101">
        <v>2</v>
      </c>
    </row>
    <row r="102" spans="1:8" x14ac:dyDescent="0.15">
      <c r="A102">
        <v>50041</v>
      </c>
      <c r="B102" t="s">
        <v>9</v>
      </c>
      <c r="C102" t="s">
        <v>126</v>
      </c>
      <c r="D102" t="s">
        <v>46</v>
      </c>
      <c r="E102">
        <v>80</v>
      </c>
      <c r="F102">
        <v>62</v>
      </c>
      <c r="G102" t="s">
        <v>14</v>
      </c>
      <c r="H102">
        <v>5</v>
      </c>
    </row>
    <row r="103" spans="1:8" x14ac:dyDescent="0.15">
      <c r="A103">
        <v>50112</v>
      </c>
      <c r="B103" t="s">
        <v>9</v>
      </c>
      <c r="C103" t="s">
        <v>129</v>
      </c>
      <c r="D103" t="s">
        <v>46</v>
      </c>
      <c r="E103">
        <v>80</v>
      </c>
      <c r="F103">
        <v>35</v>
      </c>
      <c r="G103" t="s">
        <v>14</v>
      </c>
      <c r="H103">
        <v>2</v>
      </c>
    </row>
    <row r="104" spans="1:8" x14ac:dyDescent="0.15">
      <c r="A104">
        <v>50196</v>
      </c>
      <c r="B104" t="s">
        <v>9</v>
      </c>
      <c r="C104" t="s">
        <v>134</v>
      </c>
      <c r="D104" t="s">
        <v>44</v>
      </c>
      <c r="E104">
        <v>93</v>
      </c>
      <c r="F104">
        <v>66</v>
      </c>
      <c r="G104" t="s">
        <v>12</v>
      </c>
      <c r="H104">
        <v>3</v>
      </c>
    </row>
    <row r="105" spans="1:8" x14ac:dyDescent="0.15">
      <c r="A105">
        <v>50031</v>
      </c>
      <c r="B105" t="s">
        <v>9</v>
      </c>
      <c r="C105" t="s">
        <v>137</v>
      </c>
      <c r="D105" t="s">
        <v>44</v>
      </c>
      <c r="E105">
        <v>97</v>
      </c>
      <c r="F105">
        <v>64</v>
      </c>
      <c r="G105" t="s">
        <v>20</v>
      </c>
      <c r="H105">
        <v>4</v>
      </c>
    </row>
    <row r="106" spans="1:8" x14ac:dyDescent="0.15">
      <c r="A106">
        <v>50036</v>
      </c>
      <c r="B106" t="s">
        <v>9</v>
      </c>
      <c r="C106" t="s">
        <v>131</v>
      </c>
      <c r="D106" t="s">
        <v>44</v>
      </c>
      <c r="E106">
        <v>97</v>
      </c>
      <c r="F106">
        <v>63</v>
      </c>
      <c r="G106" t="s">
        <v>20</v>
      </c>
      <c r="H106">
        <v>3</v>
      </c>
    </row>
    <row r="107" spans="1:8" x14ac:dyDescent="0.15">
      <c r="A107">
        <v>50050</v>
      </c>
      <c r="B107" t="s">
        <v>9</v>
      </c>
      <c r="C107" t="s">
        <v>132</v>
      </c>
      <c r="D107" t="s">
        <v>44</v>
      </c>
      <c r="E107">
        <v>97</v>
      </c>
      <c r="F107">
        <v>36</v>
      </c>
      <c r="G107" t="s">
        <v>20</v>
      </c>
      <c r="H107">
        <v>6</v>
      </c>
    </row>
    <row r="108" spans="1:8" x14ac:dyDescent="0.15">
      <c r="A108">
        <v>50080</v>
      </c>
      <c r="B108" t="s">
        <v>9</v>
      </c>
      <c r="C108" t="s">
        <v>130</v>
      </c>
      <c r="D108" t="s">
        <v>44</v>
      </c>
      <c r="E108">
        <v>83</v>
      </c>
      <c r="F108">
        <v>52</v>
      </c>
      <c r="G108" t="s">
        <v>14</v>
      </c>
      <c r="H108">
        <v>5</v>
      </c>
    </row>
    <row r="109" spans="1:8" x14ac:dyDescent="0.15">
      <c r="A109">
        <v>50088</v>
      </c>
      <c r="B109" t="s">
        <v>9</v>
      </c>
      <c r="C109" t="s">
        <v>136</v>
      </c>
      <c r="D109" t="s">
        <v>44</v>
      </c>
      <c r="E109">
        <v>100</v>
      </c>
      <c r="F109">
        <v>38</v>
      </c>
      <c r="G109" t="s">
        <v>62</v>
      </c>
      <c r="H109">
        <v>4</v>
      </c>
    </row>
    <row r="110" spans="1:8" x14ac:dyDescent="0.15">
      <c r="A110">
        <v>50004</v>
      </c>
      <c r="B110" t="s">
        <v>9</v>
      </c>
      <c r="C110" t="s">
        <v>133</v>
      </c>
      <c r="D110" t="s">
        <v>44</v>
      </c>
      <c r="E110">
        <v>87</v>
      </c>
      <c r="F110">
        <v>70</v>
      </c>
      <c r="G110" t="s">
        <v>16</v>
      </c>
      <c r="H110">
        <v>6</v>
      </c>
    </row>
    <row r="111" spans="1:8" x14ac:dyDescent="0.15">
      <c r="A111">
        <v>50199</v>
      </c>
      <c r="B111" t="s">
        <v>9</v>
      </c>
      <c r="C111" t="s">
        <v>135</v>
      </c>
      <c r="D111" t="s">
        <v>44</v>
      </c>
      <c r="E111">
        <v>90</v>
      </c>
      <c r="F111">
        <v>44</v>
      </c>
      <c r="G111" t="s">
        <v>16</v>
      </c>
      <c r="H111">
        <v>2</v>
      </c>
    </row>
  </sheetData>
  <phoneticPr fontId="0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N30" sqref="N30"/>
    </sheetView>
  </sheetViews>
  <sheetFormatPr baseColWidth="10" defaultColWidth="8.83203125" defaultRowHeight="13" x14ac:dyDescent="0.15"/>
  <cols>
    <col min="1" max="1" width="12.1640625" customWidth="1"/>
    <col min="2" max="2" width="11.33203125" bestFit="1" customWidth="1"/>
  </cols>
  <sheetData>
    <row r="1" spans="1:3" x14ac:dyDescent="0.15">
      <c r="A1" s="2" t="s">
        <v>39</v>
      </c>
      <c r="B1" s="2" t="s">
        <v>148</v>
      </c>
      <c r="C1" s="2" t="s">
        <v>149</v>
      </c>
    </row>
    <row r="2" spans="1:3" x14ac:dyDescent="0.15">
      <c r="A2" s="9" t="s">
        <v>46</v>
      </c>
      <c r="B2" s="9">
        <f>COUNTIF(Categoria_Diploma,A2)</f>
        <v>5</v>
      </c>
      <c r="C2" s="10">
        <f>B2/B$7</f>
        <v>4.5454545454545456E-2</v>
      </c>
    </row>
    <row r="3" spans="1:3" x14ac:dyDescent="0.15">
      <c r="A3" t="s">
        <v>42</v>
      </c>
      <c r="B3">
        <f>COUNTIF(Categoria_Diploma,A3)</f>
        <v>8</v>
      </c>
      <c r="C3" s="3">
        <f>B3/B$7</f>
        <v>7.2727272727272724E-2</v>
      </c>
    </row>
    <row r="4" spans="1:3" x14ac:dyDescent="0.15">
      <c r="A4" t="s">
        <v>11</v>
      </c>
      <c r="B4">
        <f>COUNTIF(Categoria_Diploma,A4)</f>
        <v>11</v>
      </c>
      <c r="C4" s="3">
        <f>B4/B$7</f>
        <v>0.1</v>
      </c>
    </row>
    <row r="5" spans="1:3" x14ac:dyDescent="0.15">
      <c r="A5" t="s">
        <v>34</v>
      </c>
      <c r="B5">
        <f>COUNTIF(Categoria_Diploma,A5)</f>
        <v>39</v>
      </c>
      <c r="C5" s="3">
        <f>B5/B$7</f>
        <v>0.35454545454545455</v>
      </c>
    </row>
    <row r="6" spans="1:3" x14ac:dyDescent="0.15">
      <c r="A6" s="5" t="s">
        <v>44</v>
      </c>
      <c r="B6" s="5">
        <f>COUNTIF(Categoria_Diploma,A6)</f>
        <v>47</v>
      </c>
      <c r="C6" s="6">
        <f>B6/B$7</f>
        <v>0.42727272727272725</v>
      </c>
    </row>
    <row r="7" spans="1:3" x14ac:dyDescent="0.15">
      <c r="B7">
        <f>SUM(B2:B6)</f>
        <v>110</v>
      </c>
      <c r="C7" s="3">
        <f>SUM(C2:C6)</f>
        <v>1</v>
      </c>
    </row>
  </sheetData>
  <sortState ref="A2:C6">
    <sortCondition ref="B2:B6"/>
  </sortState>
  <phoneticPr fontId="0" type="noConversion"/>
  <pageMargins left="0.75" right="0.75" top="1" bottom="1" header="0.5" footer="0.5"/>
  <pageSetup paperSize="9" orientation="portrait" horizontalDpi="200" verticalDpi="2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M27" sqref="M27"/>
    </sheetView>
  </sheetViews>
  <sheetFormatPr baseColWidth="10" defaultColWidth="8.83203125" defaultRowHeight="13" x14ac:dyDescent="0.15"/>
  <cols>
    <col min="1" max="1" width="10.6640625" bestFit="1" customWidth="1"/>
    <col min="2" max="2" width="9.83203125" customWidth="1"/>
  </cols>
  <sheetData>
    <row r="1" spans="1:3" x14ac:dyDescent="0.15">
      <c r="A1" s="4" t="s">
        <v>139</v>
      </c>
      <c r="B1" s="4" t="s">
        <v>145</v>
      </c>
      <c r="C1" s="4" t="s">
        <v>146</v>
      </c>
    </row>
    <row r="2" spans="1:3" x14ac:dyDescent="0.15">
      <c r="A2" s="9" t="s">
        <v>140</v>
      </c>
      <c r="B2" s="9">
        <f>COUNTIF(Inglese,A2)</f>
        <v>22</v>
      </c>
      <c r="C2" s="10">
        <f>B2/B$7</f>
        <v>0.2</v>
      </c>
    </row>
    <row r="3" spans="1:3" x14ac:dyDescent="0.15">
      <c r="A3" s="9" t="s">
        <v>141</v>
      </c>
      <c r="B3" s="9">
        <f>COUNTIF(Inglese,A3)</f>
        <v>41</v>
      </c>
      <c r="C3" s="10">
        <f>B3/B$7</f>
        <v>0.37272727272727274</v>
      </c>
    </row>
    <row r="4" spans="1:3" x14ac:dyDescent="0.15">
      <c r="A4" s="9" t="s">
        <v>142</v>
      </c>
      <c r="B4" s="9">
        <f>COUNTIF(Inglese,A4)</f>
        <v>27</v>
      </c>
      <c r="C4" s="10">
        <f>B4/B$7</f>
        <v>0.24545454545454545</v>
      </c>
    </row>
    <row r="5" spans="1:3" x14ac:dyDescent="0.15">
      <c r="A5" s="9" t="s">
        <v>143</v>
      </c>
      <c r="B5" s="9">
        <f>COUNTIF(Inglese,A5)</f>
        <v>14</v>
      </c>
      <c r="C5" s="10">
        <f>B5/B$7</f>
        <v>0.12727272727272726</v>
      </c>
    </row>
    <row r="6" spans="1:3" ht="14" thickBot="1" x14ac:dyDescent="0.2">
      <c r="A6" s="7" t="s">
        <v>144</v>
      </c>
      <c r="B6" s="7">
        <f>COUNTIF(Inglese,A6)</f>
        <v>6</v>
      </c>
      <c r="C6" s="8">
        <f>B6/B$7</f>
        <v>5.4545454545454543E-2</v>
      </c>
    </row>
    <row r="7" spans="1:3" x14ac:dyDescent="0.15">
      <c r="A7" t="s">
        <v>147</v>
      </c>
      <c r="B7">
        <f>SUM(B2:B6)</f>
        <v>110</v>
      </c>
      <c r="C7" s="3">
        <f>SUM(C2:C6)</f>
        <v>1</v>
      </c>
    </row>
  </sheetData>
  <phoneticPr fontId="0" type="noConversion"/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R38" sqref="R38"/>
    </sheetView>
  </sheetViews>
  <sheetFormatPr baseColWidth="10" defaultColWidth="8.83203125" defaultRowHeight="13" x14ac:dyDescent="0.15"/>
  <cols>
    <col min="1" max="1" width="11.33203125" customWidth="1"/>
    <col min="2" max="2" width="10.33203125" customWidth="1"/>
    <col min="3" max="3" width="9.5" bestFit="1" customWidth="1"/>
  </cols>
  <sheetData>
    <row r="1" spans="1:3" x14ac:dyDescent="0.15">
      <c r="A1" s="2" t="s">
        <v>39</v>
      </c>
      <c r="B1" s="2" t="s">
        <v>150</v>
      </c>
      <c r="C1" s="2" t="s">
        <v>151</v>
      </c>
    </row>
    <row r="2" spans="1:3" x14ac:dyDescent="0.15">
      <c r="A2" t="s">
        <v>153</v>
      </c>
      <c r="B2">
        <f>COUNTIF(Informatica,1)</f>
        <v>13</v>
      </c>
      <c r="C2" s="3">
        <f t="shared" ref="C2:C8" si="0">B2/B$9</f>
        <v>0.11818181818181818</v>
      </c>
    </row>
    <row r="3" spans="1:3" x14ac:dyDescent="0.15">
      <c r="A3" t="s">
        <v>14</v>
      </c>
      <c r="B3">
        <f>COUNTIF(Informatica,2)</f>
        <v>17</v>
      </c>
      <c r="C3" s="3">
        <f t="shared" si="0"/>
        <v>0.15454545454545454</v>
      </c>
    </row>
    <row r="4" spans="1:3" x14ac:dyDescent="0.15">
      <c r="A4" t="s">
        <v>16</v>
      </c>
      <c r="B4">
        <f>COUNTIF(Informatica,3)</f>
        <v>22</v>
      </c>
      <c r="C4" s="3">
        <f t="shared" si="0"/>
        <v>0.2</v>
      </c>
    </row>
    <row r="5" spans="1:3" x14ac:dyDescent="0.15">
      <c r="A5" t="s">
        <v>12</v>
      </c>
      <c r="B5">
        <f>COUNTIF(Informatica,4)</f>
        <v>17</v>
      </c>
      <c r="C5" s="3">
        <f t="shared" si="0"/>
        <v>0.15454545454545454</v>
      </c>
    </row>
    <row r="6" spans="1:3" x14ac:dyDescent="0.15">
      <c r="A6" t="s">
        <v>152</v>
      </c>
      <c r="B6">
        <f>COUNTIF(Informatica,5)</f>
        <v>18</v>
      </c>
      <c r="C6" s="3">
        <f t="shared" si="0"/>
        <v>0.16363636363636364</v>
      </c>
    </row>
    <row r="7" spans="1:3" x14ac:dyDescent="0.15">
      <c r="A7" t="s">
        <v>62</v>
      </c>
      <c r="B7">
        <f>COUNTIF(Informatica,6)</f>
        <v>15</v>
      </c>
      <c r="C7" s="3">
        <f t="shared" si="0"/>
        <v>0.13636363636363635</v>
      </c>
    </row>
    <row r="8" spans="1:3" ht="14" thickBot="1" x14ac:dyDescent="0.2">
      <c r="A8" s="7" t="s">
        <v>25</v>
      </c>
      <c r="B8" s="7">
        <f>COUNTIF(Informatica,7)</f>
        <v>8</v>
      </c>
      <c r="C8" s="8">
        <f t="shared" si="0"/>
        <v>7.2727272727272724E-2</v>
      </c>
    </row>
    <row r="9" spans="1:3" x14ac:dyDescent="0.15">
      <c r="B9">
        <f>SUM(B2:B8)</f>
        <v>110</v>
      </c>
      <c r="C9" s="3">
        <f>SUM(C2:C8)</f>
        <v>0.99999999999999989</v>
      </c>
    </row>
    <row r="14" spans="1:3" x14ac:dyDescent="0.15">
      <c r="A14" s="2" t="s">
        <v>154</v>
      </c>
      <c r="B14" s="2" t="s">
        <v>150</v>
      </c>
    </row>
    <row r="15" spans="1:3" x14ac:dyDescent="0.15">
      <c r="A15">
        <v>0</v>
      </c>
      <c r="B15">
        <f>COUNTIF(Informatica,1)</f>
        <v>13</v>
      </c>
    </row>
    <row r="16" spans="1:3" x14ac:dyDescent="0.15">
      <c r="A16">
        <v>1</v>
      </c>
      <c r="B16">
        <f>COUNTIF(Informatica,2)</f>
        <v>17</v>
      </c>
    </row>
    <row r="17" spans="1:2" x14ac:dyDescent="0.15">
      <c r="A17">
        <v>2</v>
      </c>
      <c r="B17">
        <f>COUNTIF(Informatica,3)</f>
        <v>22</v>
      </c>
    </row>
    <row r="18" spans="1:2" x14ac:dyDescent="0.15">
      <c r="A18">
        <v>3</v>
      </c>
      <c r="B18">
        <f>COUNTIF(Informatica,4)</f>
        <v>17</v>
      </c>
    </row>
    <row r="19" spans="1:2" x14ac:dyDescent="0.15">
      <c r="A19">
        <v>4</v>
      </c>
      <c r="B19">
        <f>COUNTIF(Informatica,5)</f>
        <v>18</v>
      </c>
    </row>
    <row r="20" spans="1:2" x14ac:dyDescent="0.15">
      <c r="A20">
        <v>5</v>
      </c>
      <c r="B20">
        <f>COUNTIF(Informatica,6)</f>
        <v>15</v>
      </c>
    </row>
    <row r="21" spans="1:2" ht="14" thickBot="1" x14ac:dyDescent="0.2">
      <c r="A21" s="7">
        <v>6</v>
      </c>
      <c r="B21" s="7">
        <f>COUNTIF(Informatica,7)</f>
        <v>8</v>
      </c>
    </row>
    <row r="22" spans="1:2" x14ac:dyDescent="0.15">
      <c r="B22">
        <f>SUM(B15:B21)</f>
        <v>110</v>
      </c>
    </row>
  </sheetData>
  <phoneticPr fontId="0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Tabella</vt:lpstr>
      <vt:lpstr>Diploma</vt:lpstr>
      <vt:lpstr>Inglese</vt:lpstr>
      <vt:lpstr>Informatica</vt:lpstr>
    </vt:vector>
  </TitlesOfParts>
  <Company>Dipartimento Scienze Biomediche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Utente di Microsoft Office</cp:lastModifiedBy>
  <dcterms:created xsi:type="dcterms:W3CDTF">2003-10-28T11:16:28Z</dcterms:created>
  <dcterms:modified xsi:type="dcterms:W3CDTF">2016-10-18T14:42:06Z</dcterms:modified>
</cp:coreProperties>
</file>