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ocuments\Università\Ferrara\2018-2019\Financial Management\Slides, cases, articles and readings\Assigned Cases\CS3 - Inventory Management at WH\"/>
    </mc:Choice>
  </mc:AlternateContent>
  <bookViews>
    <workbookView xWindow="0" yWindow="0" windowWidth="19560" windowHeight="8340" tabRatio="757"/>
  </bookViews>
  <sheets>
    <sheet name="Raw Materials" sheetId="1" r:id="rId1"/>
    <sheet name="Finished Goods" sheetId="2" r:id="rId2"/>
    <sheet name="BOM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C52" i="2" l="1"/>
  <c r="D5" i="1" l="1"/>
  <c r="D38" i="1"/>
  <c r="D45" i="1"/>
  <c r="D16" i="1"/>
  <c r="D40" i="1"/>
  <c r="D15" i="1"/>
  <c r="D34" i="1"/>
  <c r="D41" i="1"/>
  <c r="D42" i="1"/>
  <c r="D13" i="1" l="1"/>
  <c r="D43" i="1"/>
  <c r="D12" i="1"/>
  <c r="D44" i="1"/>
  <c r="D39" i="1"/>
  <c r="D33" i="1"/>
  <c r="D11" i="1"/>
  <c r="D22" i="1"/>
  <c r="D8" i="1"/>
  <c r="D7" i="1"/>
  <c r="D20" i="1"/>
  <c r="D48" i="1"/>
  <c r="D51" i="1"/>
  <c r="D25" i="1"/>
  <c r="D46" i="1"/>
  <c r="D50" i="1"/>
  <c r="D18" i="1"/>
  <c r="D49" i="1"/>
  <c r="D31" i="1"/>
  <c r="D30" i="1"/>
  <c r="D36" i="1"/>
  <c r="D6" i="1"/>
  <c r="D17" i="1"/>
  <c r="D37" i="1"/>
  <c r="D47" i="1"/>
  <c r="D3" i="1"/>
  <c r="D19" i="1"/>
  <c r="D14" i="1"/>
  <c r="D35" i="1"/>
  <c r="D26" i="1"/>
  <c r="D32" i="1"/>
  <c r="D28" i="1"/>
  <c r="D23" i="1"/>
  <c r="D29" i="1"/>
  <c r="D24" i="1"/>
  <c r="D9" i="1"/>
  <c r="D27" i="1"/>
  <c r="D10" i="1"/>
  <c r="D21" i="1"/>
  <c r="D2" i="2"/>
  <c r="D4" i="1" l="1"/>
  <c r="D52" i="1" s="1"/>
  <c r="C52" i="1"/>
  <c r="D39" i="2"/>
  <c r="D46" i="2"/>
  <c r="D22" i="2"/>
  <c r="D14" i="2"/>
  <c r="D16" i="2"/>
  <c r="D5" i="2"/>
  <c r="D17" i="2"/>
  <c r="D24" i="2"/>
  <c r="D6" i="2"/>
  <c r="D34" i="2"/>
  <c r="D3" i="2"/>
  <c r="D29" i="2"/>
  <c r="D40" i="2"/>
  <c r="D20" i="2"/>
  <c r="D9" i="2"/>
  <c r="D38" i="2"/>
  <c r="D48" i="2"/>
  <c r="D28" i="2"/>
  <c r="D23" i="2"/>
  <c r="D10" i="2"/>
  <c r="D44" i="2"/>
  <c r="D42" i="2"/>
  <c r="D25" i="2"/>
  <c r="D30" i="2"/>
  <c r="D19" i="2"/>
  <c r="D49" i="2"/>
  <c r="D27" i="2"/>
  <c r="D45" i="2"/>
  <c r="D26" i="2"/>
  <c r="D50" i="2"/>
  <c r="D18" i="2"/>
  <c r="D21" i="2"/>
  <c r="D11" i="2"/>
  <c r="D51" i="2"/>
  <c r="D41" i="2"/>
  <c r="D47" i="2"/>
  <c r="D37" i="2"/>
  <c r="D32" i="2"/>
  <c r="D4" i="2"/>
  <c r="D35" i="2"/>
  <c r="D36" i="2"/>
  <c r="D33" i="2"/>
  <c r="D13" i="2"/>
  <c r="D31" i="2"/>
  <c r="D8" i="2"/>
  <c r="D12" i="2"/>
  <c r="D7" i="2"/>
  <c r="D15" i="2"/>
  <c r="D43" i="2"/>
  <c r="D52" i="2" l="1"/>
  <c r="D54" i="1"/>
</calcChain>
</file>

<file path=xl/sharedStrings.xml><?xml version="1.0" encoding="utf-8"?>
<sst xmlns="http://schemas.openxmlformats.org/spreadsheetml/2006/main" count="317" uniqueCount="116">
  <si>
    <t>Raw Material Code</t>
  </si>
  <si>
    <t>RM01</t>
  </si>
  <si>
    <t>RM02</t>
  </si>
  <si>
    <t>RM03</t>
  </si>
  <si>
    <t>RM04</t>
  </si>
  <si>
    <t>RM05</t>
  </si>
  <si>
    <t>RM06</t>
  </si>
  <si>
    <t>RM07</t>
  </si>
  <si>
    <t>RM08</t>
  </si>
  <si>
    <t>RM09</t>
  </si>
  <si>
    <t>RM10</t>
  </si>
  <si>
    <t>RM11</t>
  </si>
  <si>
    <t>RM12</t>
  </si>
  <si>
    <t>RM13</t>
  </si>
  <si>
    <t>RM14</t>
  </si>
  <si>
    <t>RM15</t>
  </si>
  <si>
    <t>RM16</t>
  </si>
  <si>
    <t>RM17</t>
  </si>
  <si>
    <t>RM18</t>
  </si>
  <si>
    <t>RM19</t>
  </si>
  <si>
    <t>RM20</t>
  </si>
  <si>
    <t>RM21</t>
  </si>
  <si>
    <t>RM22</t>
  </si>
  <si>
    <t>RM23</t>
  </si>
  <si>
    <t>RM24</t>
  </si>
  <si>
    <t>RM25</t>
  </si>
  <si>
    <t>RM26</t>
  </si>
  <si>
    <t>RM27</t>
  </si>
  <si>
    <t>RM28</t>
  </si>
  <si>
    <t>RM29</t>
  </si>
  <si>
    <t>RM30</t>
  </si>
  <si>
    <t>RM31</t>
  </si>
  <si>
    <t>RM32</t>
  </si>
  <si>
    <t>RM33</t>
  </si>
  <si>
    <t>RM34</t>
  </si>
  <si>
    <t>RM35</t>
  </si>
  <si>
    <t>RM36</t>
  </si>
  <si>
    <t>RM37</t>
  </si>
  <si>
    <t>RM38</t>
  </si>
  <si>
    <t>RM39</t>
  </si>
  <si>
    <t>RM40</t>
  </si>
  <si>
    <t>RM41</t>
  </si>
  <si>
    <t>RM42</t>
  </si>
  <si>
    <t>RM43</t>
  </si>
  <si>
    <t>RM44</t>
  </si>
  <si>
    <t>RM45</t>
  </si>
  <si>
    <t>RM46</t>
  </si>
  <si>
    <t>RM47</t>
  </si>
  <si>
    <t>RM48</t>
  </si>
  <si>
    <t>RM49</t>
  </si>
  <si>
    <t>RM50</t>
  </si>
  <si>
    <t>Average Unit Cost</t>
  </si>
  <si>
    <t>Product Code</t>
  </si>
  <si>
    <t>FG01</t>
  </si>
  <si>
    <t>FG02</t>
  </si>
  <si>
    <t>FG03</t>
  </si>
  <si>
    <t>FG04</t>
  </si>
  <si>
    <t>FG05</t>
  </si>
  <si>
    <t>FG06</t>
  </si>
  <si>
    <t>FG07</t>
  </si>
  <si>
    <t>FG08</t>
  </si>
  <si>
    <t>FG09</t>
  </si>
  <si>
    <t>FG10</t>
  </si>
  <si>
    <t>FG11</t>
  </si>
  <si>
    <t>FG12</t>
  </si>
  <si>
    <t>FG13</t>
  </si>
  <si>
    <t>FG14</t>
  </si>
  <si>
    <t>FG15</t>
  </si>
  <si>
    <t>FG16</t>
  </si>
  <si>
    <t>FG17</t>
  </si>
  <si>
    <t>FG18</t>
  </si>
  <si>
    <t>FG19</t>
  </si>
  <si>
    <t>FG20</t>
  </si>
  <si>
    <t>FG21</t>
  </si>
  <si>
    <t>FG22</t>
  </si>
  <si>
    <t>FG23</t>
  </si>
  <si>
    <t>FG24</t>
  </si>
  <si>
    <t>FG25</t>
  </si>
  <si>
    <t>FG26</t>
  </si>
  <si>
    <t>FG27</t>
  </si>
  <si>
    <t>FG28</t>
  </si>
  <si>
    <t>FG29</t>
  </si>
  <si>
    <t>FG30</t>
  </si>
  <si>
    <t>FG31</t>
  </si>
  <si>
    <t>FG32</t>
  </si>
  <si>
    <t>FG33</t>
  </si>
  <si>
    <t>FG34</t>
  </si>
  <si>
    <t>FG35</t>
  </si>
  <si>
    <t>FG36</t>
  </si>
  <si>
    <t>FG37</t>
  </si>
  <si>
    <t>FG38</t>
  </si>
  <si>
    <t>FG39</t>
  </si>
  <si>
    <t>FG40</t>
  </si>
  <si>
    <t>FG41</t>
  </si>
  <si>
    <t>FG42</t>
  </si>
  <si>
    <t>FG43</t>
  </si>
  <si>
    <t>FG44</t>
  </si>
  <si>
    <t>FG45</t>
  </si>
  <si>
    <t>FG46</t>
  </si>
  <si>
    <t>FG47</t>
  </si>
  <si>
    <t>FG48</t>
  </si>
  <si>
    <t>FG49</t>
  </si>
  <si>
    <t>FG50</t>
  </si>
  <si>
    <t>Sales per year (Q.ty)</t>
  </si>
  <si>
    <t>Inventory at the end of year (Q.ty)</t>
  </si>
  <si>
    <t>Average Unit Price (€)</t>
  </si>
  <si>
    <r>
      <t>Product Code</t>
    </r>
    <r>
      <rPr>
        <b/>
        <sz val="11"/>
        <color theme="0"/>
        <rFont val="Calibri"/>
        <family val="2"/>
        <scheme val="minor"/>
      </rPr>
      <t/>
    </r>
  </si>
  <si>
    <t>Code of Raw Material 1</t>
  </si>
  <si>
    <t>Q.ty of Raw Material 1</t>
  </si>
  <si>
    <t>Code of Raw Material 2</t>
  </si>
  <si>
    <t>Q.ty of Raw Material 2</t>
  </si>
  <si>
    <t>Code of Raw Material 3</t>
  </si>
  <si>
    <t>Q.ty of Raw Material 3</t>
  </si>
  <si>
    <t>Total</t>
  </si>
  <si>
    <t>Inventory at the end of year (€)</t>
  </si>
  <si>
    <t>Sales per year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</si>
</sst>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;\(#,##0\)"/>
    <numFmt numFmtId="165" formatCode="#,##0.0;\(#,##0.0\)"/>
    <numFmt numFmtId="166" formatCode="#,##0.00;\(#,##0.00\)"/>
    <numFmt numFmtId="167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1" fontId="0" fillId="0" borderId="0" xfId="0" applyNumberFormat="1"/>
    <xf numFmtId="0" fontId="3" fillId="0" borderId="0" xfId="0" applyFont="1" applyBorder="1" applyAlignment="1">
      <alignment horizontal="left" vertical="center" wrapText="1"/>
    </xf>
    <xf numFmtId="166" fontId="0" fillId="0" borderId="0" xfId="0" applyNumberFormat="1"/>
    <xf numFmtId="0" fontId="3" fillId="0" borderId="0" xfId="0" applyFont="1"/>
    <xf numFmtId="164" fontId="3" fillId="0" borderId="0" xfId="0" applyNumberFormat="1" applyFont="1"/>
    <xf numFmtId="9" fontId="0" fillId="0" borderId="0" xfId="1" applyFont="1"/>
    <xf numFmtId="167" fontId="0" fillId="0" borderId="0" xfId="1" applyNumberFormat="1" applyFont="1"/>
    <xf numFmtId="167" fontId="0" fillId="0" borderId="0" xfId="0" applyNumberFormat="1"/>
    <xf numFmtId="10" fontId="0" fillId="0" borderId="0" xfId="0" applyNumberFormat="1"/>
    <xf numFmtId="165" fontId="3" fillId="0" borderId="0" xfId="0" applyNumberFormat="1" applyFont="1"/>
    <xf numFmtId="10" fontId="0" fillId="0" borderId="0" xfId="0" applyNumberFormat="1" applyFill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abSelected="1" workbookViewId="0">
      <selection activeCell="E1" sqref="E1"/>
    </sheetView>
  </sheetViews>
  <sheetFormatPr defaultRowHeight="15" x14ac:dyDescent="0.25"/>
  <cols>
    <col min="2" max="5" width="15.5703125" customWidth="1"/>
    <col min="6" max="6" width="14.5703125" customWidth="1"/>
    <col min="7" max="7" width="11.85546875" customWidth="1"/>
  </cols>
  <sheetData>
    <row r="1" spans="1:10" ht="45" x14ac:dyDescent="0.25">
      <c r="A1" s="1" t="s">
        <v>0</v>
      </c>
      <c r="B1" s="1" t="s">
        <v>51</v>
      </c>
      <c r="C1" s="1" t="s">
        <v>104</v>
      </c>
      <c r="D1" s="1" t="s">
        <v>114</v>
      </c>
      <c r="E1" s="1"/>
      <c r="F1" s="1"/>
      <c r="G1" s="1"/>
      <c r="H1" s="1"/>
    </row>
    <row r="2" spans="1:10" x14ac:dyDescent="0.25">
      <c r="A2" t="s">
        <v>33</v>
      </c>
      <c r="B2" s="7">
        <v>19.400000000000002</v>
      </c>
      <c r="C2" s="2">
        <v>9184.9</v>
      </c>
      <c r="D2" s="2">
        <f t="shared" ref="D2:D33" si="0">+C2*B2</f>
        <v>178187.06000000003</v>
      </c>
      <c r="E2" s="2"/>
      <c r="F2" s="11"/>
      <c r="G2" s="12"/>
      <c r="H2" s="10"/>
      <c r="J2" s="7"/>
    </row>
    <row r="3" spans="1:10" x14ac:dyDescent="0.25">
      <c r="A3" t="s">
        <v>4</v>
      </c>
      <c r="B3" s="7">
        <v>13.4</v>
      </c>
      <c r="C3" s="2">
        <v>12248.5</v>
      </c>
      <c r="D3" s="2">
        <f t="shared" si="0"/>
        <v>164129.9</v>
      </c>
      <c r="E3" s="2"/>
      <c r="F3" s="11"/>
      <c r="G3" s="12"/>
      <c r="H3" s="13"/>
      <c r="J3" s="7"/>
    </row>
    <row r="4" spans="1:10" x14ac:dyDescent="0.25">
      <c r="A4" t="s">
        <v>1</v>
      </c>
      <c r="B4" s="7">
        <v>15.799999999999999</v>
      </c>
      <c r="C4" s="2">
        <v>9165.7000000000007</v>
      </c>
      <c r="D4" s="2">
        <f t="shared" si="0"/>
        <v>144818.06</v>
      </c>
      <c r="E4" s="2"/>
      <c r="F4" s="11"/>
      <c r="G4" s="12"/>
      <c r="H4" s="13"/>
      <c r="J4" s="7"/>
    </row>
    <row r="5" spans="1:10" x14ac:dyDescent="0.25">
      <c r="A5" t="s">
        <v>2</v>
      </c>
      <c r="B5" s="7">
        <v>11.799999999999999</v>
      </c>
      <c r="C5" s="2">
        <v>11260.8</v>
      </c>
      <c r="D5" s="2">
        <f t="shared" si="0"/>
        <v>132877.43999999997</v>
      </c>
      <c r="E5" s="2"/>
      <c r="F5" s="11"/>
      <c r="G5" s="12"/>
      <c r="H5" s="13"/>
      <c r="J5" s="7"/>
    </row>
    <row r="6" spans="1:10" x14ac:dyDescent="0.25">
      <c r="A6" t="s">
        <v>12</v>
      </c>
      <c r="B6" s="7">
        <v>14.6</v>
      </c>
      <c r="C6" s="2">
        <v>8456.7000000000007</v>
      </c>
      <c r="D6" s="2">
        <f t="shared" si="0"/>
        <v>123467.82</v>
      </c>
      <c r="E6" s="2"/>
      <c r="F6" s="11"/>
      <c r="G6" s="12"/>
      <c r="H6" s="13"/>
      <c r="J6" s="7"/>
    </row>
    <row r="7" spans="1:10" x14ac:dyDescent="0.25">
      <c r="A7" t="s">
        <v>31</v>
      </c>
      <c r="B7" s="7">
        <v>12.8</v>
      </c>
      <c r="C7" s="2">
        <v>9046.6</v>
      </c>
      <c r="D7" s="2">
        <f t="shared" si="0"/>
        <v>115796.48000000001</v>
      </c>
      <c r="E7" s="2"/>
      <c r="F7" s="11"/>
      <c r="G7" s="12"/>
      <c r="H7" s="13"/>
      <c r="J7" s="7"/>
    </row>
    <row r="8" spans="1:10" x14ac:dyDescent="0.25">
      <c r="A8" t="s">
        <v>32</v>
      </c>
      <c r="B8" s="7">
        <v>8</v>
      </c>
      <c r="C8" s="2">
        <v>13876.1</v>
      </c>
      <c r="D8" s="2">
        <f t="shared" si="0"/>
        <v>111008.8</v>
      </c>
      <c r="E8" s="2"/>
      <c r="F8" s="11"/>
      <c r="G8" s="12"/>
      <c r="H8" s="13"/>
      <c r="J8" s="7"/>
    </row>
    <row r="9" spans="1:10" x14ac:dyDescent="0.25">
      <c r="A9" t="s">
        <v>36</v>
      </c>
      <c r="B9" s="7">
        <v>8.5</v>
      </c>
      <c r="C9" s="2">
        <v>9718.7999999999993</v>
      </c>
      <c r="D9" s="2">
        <f t="shared" si="0"/>
        <v>82609.799999999988</v>
      </c>
      <c r="E9" s="2"/>
      <c r="F9" s="11"/>
      <c r="G9" s="12"/>
      <c r="H9" s="13"/>
      <c r="J9" s="7"/>
    </row>
    <row r="10" spans="1:10" x14ac:dyDescent="0.25">
      <c r="A10" t="s">
        <v>30</v>
      </c>
      <c r="B10" s="7">
        <v>15</v>
      </c>
      <c r="C10" s="2">
        <v>4901.5</v>
      </c>
      <c r="D10" s="2">
        <f t="shared" si="0"/>
        <v>73522.5</v>
      </c>
      <c r="E10" s="2"/>
      <c r="F10" s="11"/>
      <c r="G10" s="12"/>
      <c r="H10" s="13"/>
      <c r="J10" s="7"/>
    </row>
    <row r="11" spans="1:10" x14ac:dyDescent="0.25">
      <c r="A11" t="s">
        <v>7</v>
      </c>
      <c r="B11" s="7">
        <v>15.6</v>
      </c>
      <c r="C11" s="2">
        <v>4643.5</v>
      </c>
      <c r="D11" s="2">
        <f t="shared" si="0"/>
        <v>72438.599999999991</v>
      </c>
      <c r="E11" s="2"/>
      <c r="F11" s="11"/>
      <c r="G11" s="12"/>
      <c r="H11" s="13"/>
      <c r="J11" s="7"/>
    </row>
    <row r="12" spans="1:10" x14ac:dyDescent="0.25">
      <c r="A12" t="s">
        <v>25</v>
      </c>
      <c r="B12" s="7">
        <v>11.9</v>
      </c>
      <c r="C12" s="2">
        <v>5144.5</v>
      </c>
      <c r="D12" s="2">
        <f t="shared" si="0"/>
        <v>61219.55</v>
      </c>
      <c r="E12" s="2"/>
      <c r="F12" s="11"/>
      <c r="G12" s="12"/>
      <c r="H12" s="13"/>
      <c r="J12" s="7"/>
    </row>
    <row r="13" spans="1:10" x14ac:dyDescent="0.25">
      <c r="A13" t="s">
        <v>19</v>
      </c>
      <c r="B13" s="7">
        <v>13.5</v>
      </c>
      <c r="C13" s="2">
        <v>3458.2</v>
      </c>
      <c r="D13" s="2">
        <f t="shared" si="0"/>
        <v>46685.7</v>
      </c>
      <c r="E13" s="2"/>
      <c r="F13" s="11"/>
      <c r="G13" s="12"/>
      <c r="H13" s="15"/>
      <c r="J13" s="7"/>
    </row>
    <row r="14" spans="1:10" x14ac:dyDescent="0.25">
      <c r="A14" t="s">
        <v>29</v>
      </c>
      <c r="B14" s="7">
        <v>8.5</v>
      </c>
      <c r="C14" s="2">
        <v>5419.9000000000005</v>
      </c>
      <c r="D14" s="2">
        <f t="shared" si="0"/>
        <v>46069.15</v>
      </c>
      <c r="E14" s="2"/>
      <c r="F14" s="11"/>
      <c r="G14" s="12"/>
      <c r="H14" s="13"/>
      <c r="J14" s="7"/>
    </row>
    <row r="15" spans="1:10" x14ac:dyDescent="0.25">
      <c r="A15" t="s">
        <v>24</v>
      </c>
      <c r="B15" s="7">
        <v>9.6</v>
      </c>
      <c r="C15" s="2">
        <v>4085.8</v>
      </c>
      <c r="D15" s="2">
        <f t="shared" si="0"/>
        <v>39223.68</v>
      </c>
      <c r="E15" s="2"/>
      <c r="F15" s="11"/>
      <c r="G15" s="12"/>
      <c r="H15" s="15"/>
      <c r="J15" s="7"/>
    </row>
    <row r="16" spans="1:10" x14ac:dyDescent="0.25">
      <c r="A16" t="s">
        <v>11</v>
      </c>
      <c r="B16" s="7">
        <v>9.1</v>
      </c>
      <c r="C16" s="2">
        <v>3980</v>
      </c>
      <c r="D16" s="2">
        <f t="shared" si="0"/>
        <v>36218</v>
      </c>
      <c r="E16" s="2"/>
      <c r="F16" s="11"/>
      <c r="G16" s="12"/>
      <c r="H16" s="15"/>
      <c r="J16" s="7"/>
    </row>
    <row r="17" spans="1:10" x14ac:dyDescent="0.25">
      <c r="A17" t="s">
        <v>50</v>
      </c>
      <c r="B17" s="7">
        <v>9.9</v>
      </c>
      <c r="C17" s="2">
        <v>3461.7</v>
      </c>
      <c r="D17" s="2">
        <f t="shared" si="0"/>
        <v>34270.83</v>
      </c>
      <c r="E17" s="2"/>
      <c r="F17" s="11"/>
      <c r="G17" s="12"/>
      <c r="H17" s="15"/>
      <c r="J17" s="7"/>
    </row>
    <row r="18" spans="1:10" x14ac:dyDescent="0.25">
      <c r="A18" t="s">
        <v>13</v>
      </c>
      <c r="B18" s="7">
        <v>9.1</v>
      </c>
      <c r="C18" s="2">
        <v>3225.7</v>
      </c>
      <c r="D18" s="2">
        <f t="shared" si="0"/>
        <v>29353.87</v>
      </c>
      <c r="E18" s="2"/>
      <c r="F18" s="11"/>
      <c r="G18" s="12"/>
      <c r="H18" s="13"/>
      <c r="J18" s="7"/>
    </row>
    <row r="19" spans="1:10" x14ac:dyDescent="0.25">
      <c r="A19" t="s">
        <v>6</v>
      </c>
      <c r="B19" s="7">
        <v>8.5</v>
      </c>
      <c r="C19" s="2">
        <v>3322.7999999999997</v>
      </c>
      <c r="D19" s="2">
        <f t="shared" si="0"/>
        <v>28243.8</v>
      </c>
      <c r="E19" s="2"/>
      <c r="F19" s="11"/>
      <c r="G19" s="12"/>
      <c r="H19" s="13"/>
      <c r="J19" s="7"/>
    </row>
    <row r="20" spans="1:10" x14ac:dyDescent="0.25">
      <c r="A20" t="s">
        <v>14</v>
      </c>
      <c r="B20" s="7">
        <v>12.1</v>
      </c>
      <c r="C20" s="2">
        <v>2318.2999999999997</v>
      </c>
      <c r="D20" s="2">
        <f t="shared" si="0"/>
        <v>28051.429999999997</v>
      </c>
      <c r="E20" s="2"/>
      <c r="F20" s="11"/>
      <c r="G20" s="12"/>
      <c r="H20" s="13"/>
      <c r="J20" s="7"/>
    </row>
    <row r="21" spans="1:10" x14ac:dyDescent="0.25">
      <c r="A21" t="s">
        <v>26</v>
      </c>
      <c r="B21" s="7">
        <v>10.5</v>
      </c>
      <c r="C21" s="2">
        <v>2640</v>
      </c>
      <c r="D21" s="2">
        <f t="shared" si="0"/>
        <v>27720</v>
      </c>
      <c r="E21" s="2"/>
      <c r="F21" s="11"/>
      <c r="G21" s="12"/>
      <c r="H21" s="13"/>
      <c r="J21" s="7"/>
    </row>
    <row r="22" spans="1:10" x14ac:dyDescent="0.25">
      <c r="A22" t="s">
        <v>5</v>
      </c>
      <c r="B22" s="7">
        <v>9.1999999999999993</v>
      </c>
      <c r="C22" s="2">
        <v>2970.6</v>
      </c>
      <c r="D22" s="2">
        <f t="shared" si="0"/>
        <v>27329.519999999997</v>
      </c>
      <c r="E22" s="2"/>
      <c r="F22" s="11"/>
      <c r="G22" s="12"/>
      <c r="H22" s="13"/>
      <c r="J22" s="7"/>
    </row>
    <row r="23" spans="1:10" x14ac:dyDescent="0.25">
      <c r="A23" t="s">
        <v>9</v>
      </c>
      <c r="B23" s="7">
        <v>8</v>
      </c>
      <c r="C23" s="2">
        <v>3396.2</v>
      </c>
      <c r="D23" s="2">
        <f t="shared" si="0"/>
        <v>27169.599999999999</v>
      </c>
      <c r="E23" s="2"/>
      <c r="F23" s="11"/>
      <c r="G23" s="12"/>
      <c r="H23" s="13"/>
      <c r="J23" s="7"/>
    </row>
    <row r="24" spans="1:10" x14ac:dyDescent="0.25">
      <c r="A24" t="s">
        <v>35</v>
      </c>
      <c r="B24" s="7">
        <v>6.6999999999999993</v>
      </c>
      <c r="C24" s="2">
        <v>3969.3</v>
      </c>
      <c r="D24" s="2">
        <f t="shared" si="0"/>
        <v>26594.309999999998</v>
      </c>
      <c r="E24" s="2"/>
      <c r="F24" s="11"/>
      <c r="G24" s="12"/>
      <c r="H24" s="13"/>
      <c r="J24" s="7"/>
    </row>
    <row r="25" spans="1:10" x14ac:dyDescent="0.25">
      <c r="A25" t="s">
        <v>38</v>
      </c>
      <c r="B25" s="7">
        <v>9.2999999999999989</v>
      </c>
      <c r="C25" s="2">
        <v>2643.6</v>
      </c>
      <c r="D25" s="2">
        <f t="shared" si="0"/>
        <v>24585.479999999996</v>
      </c>
      <c r="E25" s="2"/>
      <c r="F25" s="11"/>
      <c r="G25" s="12"/>
      <c r="H25" s="13"/>
      <c r="J25" s="7"/>
    </row>
    <row r="26" spans="1:10" x14ac:dyDescent="0.25">
      <c r="A26" t="s">
        <v>23</v>
      </c>
      <c r="B26" s="7">
        <v>2.6</v>
      </c>
      <c r="C26" s="2">
        <v>9274.9</v>
      </c>
      <c r="D26" s="2">
        <f t="shared" si="0"/>
        <v>24114.74</v>
      </c>
      <c r="E26" s="2"/>
      <c r="F26" s="11"/>
      <c r="G26" s="12"/>
      <c r="H26" s="13"/>
      <c r="J26" s="7"/>
    </row>
    <row r="27" spans="1:10" x14ac:dyDescent="0.25">
      <c r="A27" t="s">
        <v>3</v>
      </c>
      <c r="B27" s="7">
        <v>9.6999999999999993</v>
      </c>
      <c r="C27" s="2">
        <v>2244.9</v>
      </c>
      <c r="D27" s="2">
        <f t="shared" si="0"/>
        <v>21775.53</v>
      </c>
      <c r="E27" s="2"/>
      <c r="F27" s="11"/>
      <c r="G27" s="12"/>
      <c r="H27" s="13"/>
      <c r="J27" s="7"/>
    </row>
    <row r="28" spans="1:10" x14ac:dyDescent="0.25">
      <c r="A28" t="s">
        <v>49</v>
      </c>
      <c r="B28" s="7">
        <v>14.5</v>
      </c>
      <c r="C28" s="2">
        <v>1252.8999999999999</v>
      </c>
      <c r="D28" s="2">
        <f t="shared" si="0"/>
        <v>18167.05</v>
      </c>
      <c r="E28" s="2"/>
      <c r="F28" s="11"/>
      <c r="G28" s="12"/>
      <c r="H28" s="13"/>
      <c r="J28" s="7"/>
    </row>
    <row r="29" spans="1:10" x14ac:dyDescent="0.25">
      <c r="A29" t="s">
        <v>18</v>
      </c>
      <c r="B29" s="7">
        <v>4.1999999999999993</v>
      </c>
      <c r="C29" s="2">
        <v>4140.1000000000004</v>
      </c>
      <c r="D29" s="2">
        <f t="shared" si="0"/>
        <v>17388.419999999998</v>
      </c>
      <c r="E29" s="2"/>
      <c r="F29" s="11"/>
      <c r="G29" s="12"/>
      <c r="H29" s="13"/>
      <c r="J29" s="7"/>
    </row>
    <row r="30" spans="1:10" x14ac:dyDescent="0.25">
      <c r="A30" t="s">
        <v>42</v>
      </c>
      <c r="B30" s="7">
        <v>7.6999999999999993</v>
      </c>
      <c r="C30" s="2">
        <v>2093.6999999999998</v>
      </c>
      <c r="D30" s="2">
        <f t="shared" si="0"/>
        <v>16121.489999999998</v>
      </c>
      <c r="E30" s="2"/>
      <c r="F30" s="11"/>
      <c r="G30" s="12"/>
      <c r="H30" s="13"/>
      <c r="J30" s="7"/>
    </row>
    <row r="31" spans="1:10" x14ac:dyDescent="0.25">
      <c r="A31" t="s">
        <v>46</v>
      </c>
      <c r="B31" s="7">
        <v>7.1999999999999993</v>
      </c>
      <c r="C31" s="2">
        <v>2182</v>
      </c>
      <c r="D31" s="2">
        <f t="shared" si="0"/>
        <v>15710.399999999998</v>
      </c>
      <c r="E31" s="2"/>
      <c r="F31" s="11"/>
      <c r="G31" s="12"/>
      <c r="H31" s="13"/>
      <c r="J31" s="7"/>
    </row>
    <row r="32" spans="1:10" x14ac:dyDescent="0.25">
      <c r="A32" t="s">
        <v>16</v>
      </c>
      <c r="B32" s="7">
        <v>5</v>
      </c>
      <c r="C32" s="2">
        <v>3080.8</v>
      </c>
      <c r="D32" s="2">
        <f t="shared" si="0"/>
        <v>15404</v>
      </c>
      <c r="E32" s="2"/>
      <c r="F32" s="11"/>
      <c r="G32" s="12"/>
      <c r="H32" s="13"/>
      <c r="J32" s="7"/>
    </row>
    <row r="33" spans="1:10" x14ac:dyDescent="0.25">
      <c r="A33" t="s">
        <v>15</v>
      </c>
      <c r="B33" s="7">
        <v>5.6</v>
      </c>
      <c r="C33" s="2">
        <v>2096.2999999999997</v>
      </c>
      <c r="D33" s="2">
        <f t="shared" si="0"/>
        <v>11739.279999999997</v>
      </c>
      <c r="E33" s="2"/>
      <c r="F33" s="11"/>
      <c r="G33" s="12"/>
      <c r="H33" s="13"/>
      <c r="J33" s="7"/>
    </row>
    <row r="34" spans="1:10" x14ac:dyDescent="0.25">
      <c r="A34" t="s">
        <v>37</v>
      </c>
      <c r="B34" s="7">
        <v>12.9</v>
      </c>
      <c r="C34" s="2">
        <v>840.5</v>
      </c>
      <c r="D34" s="2">
        <f t="shared" ref="D34:D65" si="1">+C34*B34</f>
        <v>10842.45</v>
      </c>
      <c r="E34" s="2"/>
      <c r="F34" s="11"/>
      <c r="G34" s="12"/>
      <c r="H34" s="13"/>
      <c r="J34" s="7"/>
    </row>
    <row r="35" spans="1:10" x14ac:dyDescent="0.25">
      <c r="A35" t="s">
        <v>44</v>
      </c>
      <c r="B35" s="7">
        <v>6.3999999999999995</v>
      </c>
      <c r="C35" s="2">
        <v>1650.6</v>
      </c>
      <c r="D35" s="2">
        <f t="shared" si="1"/>
        <v>10563.839999999998</v>
      </c>
      <c r="E35" s="2"/>
      <c r="F35" s="11"/>
      <c r="G35" s="12"/>
      <c r="H35" s="13"/>
      <c r="J35" s="7"/>
    </row>
    <row r="36" spans="1:10" x14ac:dyDescent="0.25">
      <c r="A36" t="s">
        <v>10</v>
      </c>
      <c r="B36" s="7">
        <v>4.3</v>
      </c>
      <c r="C36" s="2">
        <v>2343.4</v>
      </c>
      <c r="D36" s="2">
        <f t="shared" si="1"/>
        <v>10076.620000000001</v>
      </c>
      <c r="E36" s="2"/>
      <c r="F36" s="11"/>
      <c r="G36" s="12"/>
      <c r="H36" s="13"/>
      <c r="J36" s="7"/>
    </row>
    <row r="37" spans="1:10" x14ac:dyDescent="0.25">
      <c r="A37" t="s">
        <v>27</v>
      </c>
      <c r="B37" s="7">
        <v>7.8</v>
      </c>
      <c r="C37" s="2">
        <v>1271.2</v>
      </c>
      <c r="D37" s="2">
        <f t="shared" si="1"/>
        <v>9915.36</v>
      </c>
      <c r="E37" s="2"/>
      <c r="F37" s="11"/>
      <c r="G37" s="12"/>
      <c r="H37" s="13"/>
      <c r="J37" s="7"/>
    </row>
    <row r="38" spans="1:10" x14ac:dyDescent="0.25">
      <c r="A38" t="s">
        <v>43</v>
      </c>
      <c r="B38" s="7">
        <v>6.1</v>
      </c>
      <c r="C38" s="2">
        <v>1502.5</v>
      </c>
      <c r="D38" s="2">
        <f t="shared" si="1"/>
        <v>9165.25</v>
      </c>
      <c r="E38" s="2"/>
      <c r="F38" s="11"/>
      <c r="G38" s="12"/>
      <c r="H38" s="13"/>
      <c r="J38" s="7"/>
    </row>
    <row r="39" spans="1:10" x14ac:dyDescent="0.25">
      <c r="A39" t="s">
        <v>17</v>
      </c>
      <c r="B39" s="7">
        <v>4.3999999999999995</v>
      </c>
      <c r="C39" s="2">
        <v>1883</v>
      </c>
      <c r="D39" s="2">
        <f t="shared" si="1"/>
        <v>8285.1999999999989</v>
      </c>
      <c r="E39" s="2"/>
      <c r="F39" s="11"/>
      <c r="G39" s="12"/>
      <c r="H39" s="13"/>
      <c r="J39" s="7"/>
    </row>
    <row r="40" spans="1:10" x14ac:dyDescent="0.25">
      <c r="A40" t="s">
        <v>20</v>
      </c>
      <c r="B40" s="7">
        <v>6.5</v>
      </c>
      <c r="C40" s="2">
        <v>1260.8</v>
      </c>
      <c r="D40" s="2">
        <f t="shared" si="1"/>
        <v>8195.1999999999989</v>
      </c>
      <c r="E40" s="2"/>
      <c r="F40" s="11"/>
      <c r="G40" s="12"/>
      <c r="H40" s="13"/>
      <c r="J40" s="7"/>
    </row>
    <row r="41" spans="1:10" x14ac:dyDescent="0.25">
      <c r="A41" t="s">
        <v>39</v>
      </c>
      <c r="B41" s="7">
        <v>8.9</v>
      </c>
      <c r="C41" s="2">
        <v>913.6</v>
      </c>
      <c r="D41" s="2">
        <f t="shared" si="1"/>
        <v>8131.0400000000009</v>
      </c>
      <c r="E41" s="2"/>
      <c r="F41" s="11"/>
      <c r="G41" s="12"/>
      <c r="H41" s="13"/>
      <c r="J41" s="7"/>
    </row>
    <row r="42" spans="1:10" x14ac:dyDescent="0.25">
      <c r="A42" t="s">
        <v>45</v>
      </c>
      <c r="B42" s="7">
        <v>4.5</v>
      </c>
      <c r="C42" s="2">
        <v>1803.9</v>
      </c>
      <c r="D42" s="2">
        <f t="shared" si="1"/>
        <v>8117.55</v>
      </c>
      <c r="E42" s="2"/>
      <c r="F42" s="11"/>
      <c r="G42" s="12"/>
      <c r="H42" s="13"/>
      <c r="J42" s="7"/>
    </row>
    <row r="43" spans="1:10" x14ac:dyDescent="0.25">
      <c r="A43" t="s">
        <v>28</v>
      </c>
      <c r="B43" s="7">
        <v>6.1</v>
      </c>
      <c r="C43" s="2">
        <v>1281.8999999999999</v>
      </c>
      <c r="D43" s="2">
        <f t="shared" si="1"/>
        <v>7819.5899999999983</v>
      </c>
      <c r="E43" s="2"/>
      <c r="F43" s="11"/>
      <c r="G43" s="12"/>
      <c r="H43" s="13"/>
      <c r="J43" s="7"/>
    </row>
    <row r="44" spans="1:10" x14ac:dyDescent="0.25">
      <c r="A44" t="s">
        <v>41</v>
      </c>
      <c r="B44" s="7">
        <v>4.0999999999999996</v>
      </c>
      <c r="C44" s="2">
        <v>1577.1</v>
      </c>
      <c r="D44" s="2">
        <f t="shared" si="1"/>
        <v>6466.1099999999988</v>
      </c>
      <c r="E44" s="2"/>
      <c r="F44" s="11"/>
      <c r="G44" s="12"/>
      <c r="H44" s="13"/>
      <c r="J44" s="7"/>
    </row>
    <row r="45" spans="1:10" x14ac:dyDescent="0.25">
      <c r="A45" t="s">
        <v>48</v>
      </c>
      <c r="B45" s="7">
        <v>9.6</v>
      </c>
      <c r="C45" s="2">
        <v>638.6</v>
      </c>
      <c r="D45" s="2">
        <f t="shared" si="1"/>
        <v>6130.56</v>
      </c>
      <c r="E45" s="2"/>
      <c r="F45" s="11"/>
      <c r="G45" s="12"/>
      <c r="H45" s="13"/>
      <c r="J45" s="7"/>
    </row>
    <row r="46" spans="1:10" x14ac:dyDescent="0.25">
      <c r="A46" t="s">
        <v>22</v>
      </c>
      <c r="B46" s="7">
        <v>2.5</v>
      </c>
      <c r="C46" s="2">
        <v>2188.9</v>
      </c>
      <c r="D46" s="2">
        <f t="shared" si="1"/>
        <v>5472.25</v>
      </c>
      <c r="E46" s="2"/>
      <c r="F46" s="11"/>
      <c r="G46" s="12"/>
      <c r="H46" s="13"/>
      <c r="J46" s="7"/>
    </row>
    <row r="47" spans="1:10" x14ac:dyDescent="0.25">
      <c r="A47" t="s">
        <v>47</v>
      </c>
      <c r="B47" s="7">
        <v>3.7</v>
      </c>
      <c r="C47" s="2">
        <v>1376</v>
      </c>
      <c r="D47" s="2">
        <f t="shared" si="1"/>
        <v>5091.2</v>
      </c>
      <c r="E47" s="2"/>
      <c r="F47" s="11"/>
      <c r="G47" s="12"/>
      <c r="H47" s="13"/>
      <c r="J47" s="7"/>
    </row>
    <row r="48" spans="1:10" x14ac:dyDescent="0.25">
      <c r="A48" t="s">
        <v>8</v>
      </c>
      <c r="B48" s="7">
        <v>3.4</v>
      </c>
      <c r="C48" s="2">
        <v>1238.0999999999999</v>
      </c>
      <c r="D48" s="2">
        <f t="shared" si="1"/>
        <v>4209.54</v>
      </c>
      <c r="E48" s="2"/>
      <c r="F48" s="11"/>
      <c r="G48" s="12"/>
      <c r="H48" s="13"/>
      <c r="J48" s="7"/>
    </row>
    <row r="49" spans="1:10" x14ac:dyDescent="0.25">
      <c r="A49" t="s">
        <v>40</v>
      </c>
      <c r="B49" s="7">
        <v>11.3</v>
      </c>
      <c r="C49" s="2">
        <v>365.9</v>
      </c>
      <c r="D49" s="2">
        <f t="shared" si="1"/>
        <v>4134.67</v>
      </c>
      <c r="E49" s="2"/>
      <c r="F49" s="11"/>
      <c r="G49" s="12"/>
      <c r="H49" s="13"/>
      <c r="J49" s="7"/>
    </row>
    <row r="50" spans="1:10" x14ac:dyDescent="0.25">
      <c r="A50" t="s">
        <v>34</v>
      </c>
      <c r="B50" s="7">
        <v>4.7</v>
      </c>
      <c r="C50" s="2">
        <v>596.70000000000005</v>
      </c>
      <c r="D50" s="2">
        <f t="shared" si="1"/>
        <v>2804.4900000000002</v>
      </c>
      <c r="E50" s="2"/>
      <c r="F50" s="11"/>
      <c r="G50" s="12"/>
      <c r="H50" s="13"/>
      <c r="J50" s="7"/>
    </row>
    <row r="51" spans="1:10" x14ac:dyDescent="0.25">
      <c r="A51" t="s">
        <v>21</v>
      </c>
      <c r="B51" s="7">
        <v>1.3</v>
      </c>
      <c r="C51" s="2">
        <v>1615.5</v>
      </c>
      <c r="D51" s="2">
        <f t="shared" si="1"/>
        <v>2100.15</v>
      </c>
      <c r="E51" s="2"/>
      <c r="F51" s="11"/>
      <c r="G51" s="12"/>
      <c r="H51" s="13"/>
      <c r="J51" s="7"/>
    </row>
    <row r="52" spans="1:10" x14ac:dyDescent="0.25">
      <c r="A52" s="8" t="s">
        <v>113</v>
      </c>
      <c r="C52" s="9">
        <f>SUM(C2:C51)</f>
        <v>193253.5</v>
      </c>
      <c r="D52" s="9">
        <f>SUM(D2:D51)</f>
        <v>1949533.3600000006</v>
      </c>
    </row>
    <row r="54" spans="1:10" x14ac:dyDescent="0.25">
      <c r="D54">
        <f>+D52/SUM('Finished Goods'!D2:D51)</f>
        <v>0.49845015463579362</v>
      </c>
    </row>
  </sheetData>
  <sortState ref="A2:J51">
    <sortCondition descending="1" ref="D2:D51"/>
  </sortState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pane ySplit="1" topLeftCell="A4" activePane="bottomLeft" state="frozen"/>
      <selection pane="bottomLeft" activeCell="E1" sqref="E1:G1048576"/>
    </sheetView>
  </sheetViews>
  <sheetFormatPr defaultRowHeight="15" x14ac:dyDescent="0.25"/>
  <cols>
    <col min="2" max="4" width="15.5703125" customWidth="1"/>
  </cols>
  <sheetData>
    <row r="1" spans="1:6" ht="30" x14ac:dyDescent="0.25">
      <c r="A1" s="1" t="s">
        <v>52</v>
      </c>
      <c r="B1" s="1" t="s">
        <v>105</v>
      </c>
      <c r="C1" s="1" t="s">
        <v>103</v>
      </c>
      <c r="D1" s="1" t="s">
        <v>115</v>
      </c>
    </row>
    <row r="2" spans="1:6" x14ac:dyDescent="0.25">
      <c r="A2" t="s">
        <v>53</v>
      </c>
      <c r="B2" s="3">
        <v>67.099999999999994</v>
      </c>
      <c r="C2" s="2">
        <v>1049</v>
      </c>
      <c r="D2" s="2">
        <f t="shared" ref="D2:D33" si="0">+C2*B2</f>
        <v>70387.899999999994</v>
      </c>
      <c r="F2" s="3"/>
    </row>
    <row r="3" spans="1:6" x14ac:dyDescent="0.25">
      <c r="A3" t="s">
        <v>54</v>
      </c>
      <c r="B3" s="3">
        <v>90.7</v>
      </c>
      <c r="C3" s="2">
        <v>726</v>
      </c>
      <c r="D3" s="2">
        <f t="shared" si="0"/>
        <v>65848.2</v>
      </c>
      <c r="F3" s="3"/>
    </row>
    <row r="4" spans="1:6" x14ac:dyDescent="0.25">
      <c r="A4" t="s">
        <v>55</v>
      </c>
      <c r="B4" s="3">
        <v>104.2</v>
      </c>
      <c r="C4" s="2">
        <v>805</v>
      </c>
      <c r="D4" s="2">
        <f t="shared" si="0"/>
        <v>83881</v>
      </c>
      <c r="F4" s="3"/>
    </row>
    <row r="5" spans="1:6" x14ac:dyDescent="0.25">
      <c r="A5" t="s">
        <v>56</v>
      </c>
      <c r="B5" s="3">
        <v>131.5</v>
      </c>
      <c r="C5" s="2">
        <v>261</v>
      </c>
      <c r="D5" s="2">
        <f t="shared" si="0"/>
        <v>34321.5</v>
      </c>
      <c r="F5" s="3"/>
    </row>
    <row r="6" spans="1:6" x14ac:dyDescent="0.25">
      <c r="A6" t="s">
        <v>57</v>
      </c>
      <c r="B6" s="3">
        <v>60.2</v>
      </c>
      <c r="C6" s="2">
        <v>514</v>
      </c>
      <c r="D6" s="2">
        <f t="shared" si="0"/>
        <v>30942.800000000003</v>
      </c>
      <c r="F6" s="3"/>
    </row>
    <row r="7" spans="1:6" x14ac:dyDescent="0.25">
      <c r="A7" t="s">
        <v>58</v>
      </c>
      <c r="B7" s="3">
        <v>154.5</v>
      </c>
      <c r="C7" s="2">
        <v>815</v>
      </c>
      <c r="D7" s="2">
        <f t="shared" si="0"/>
        <v>125917.5</v>
      </c>
      <c r="F7" s="3"/>
    </row>
    <row r="8" spans="1:6" x14ac:dyDescent="0.25">
      <c r="A8" t="s">
        <v>59</v>
      </c>
      <c r="B8" s="3">
        <v>157</v>
      </c>
      <c r="C8" s="2">
        <v>1196</v>
      </c>
      <c r="D8" s="2">
        <f t="shared" si="0"/>
        <v>187772</v>
      </c>
      <c r="F8" s="3"/>
    </row>
    <row r="9" spans="1:6" x14ac:dyDescent="0.25">
      <c r="A9" t="s">
        <v>60</v>
      </c>
      <c r="B9" s="3">
        <v>158.30000000000001</v>
      </c>
      <c r="C9" s="2">
        <v>501</v>
      </c>
      <c r="D9" s="2">
        <f t="shared" si="0"/>
        <v>79308.3</v>
      </c>
      <c r="F9" s="3"/>
    </row>
    <row r="10" spans="1:6" x14ac:dyDescent="0.25">
      <c r="A10" t="s">
        <v>61</v>
      </c>
      <c r="B10" s="3">
        <v>119.4</v>
      </c>
      <c r="C10" s="2">
        <v>524</v>
      </c>
      <c r="D10" s="2">
        <f t="shared" si="0"/>
        <v>62565.600000000006</v>
      </c>
      <c r="F10" s="3"/>
    </row>
    <row r="11" spans="1:6" x14ac:dyDescent="0.25">
      <c r="A11" t="s">
        <v>62</v>
      </c>
      <c r="B11" s="3">
        <v>99.3</v>
      </c>
      <c r="C11" s="2">
        <v>215</v>
      </c>
      <c r="D11" s="2">
        <f t="shared" si="0"/>
        <v>21349.5</v>
      </c>
      <c r="F11" s="3"/>
    </row>
    <row r="12" spans="1:6" x14ac:dyDescent="0.25">
      <c r="A12" t="s">
        <v>63</v>
      </c>
      <c r="B12" s="3">
        <v>79.8</v>
      </c>
      <c r="C12" s="2">
        <v>766</v>
      </c>
      <c r="D12" s="2">
        <f t="shared" si="0"/>
        <v>61126.799999999996</v>
      </c>
      <c r="F12" s="3"/>
    </row>
    <row r="13" spans="1:6" x14ac:dyDescent="0.25">
      <c r="A13" t="s">
        <v>64</v>
      </c>
      <c r="B13" s="3">
        <v>152</v>
      </c>
      <c r="C13" s="2">
        <v>837</v>
      </c>
      <c r="D13" s="2">
        <f t="shared" si="0"/>
        <v>127224</v>
      </c>
      <c r="F13" s="3"/>
    </row>
    <row r="14" spans="1:6" x14ac:dyDescent="0.25">
      <c r="A14" t="s">
        <v>65</v>
      </c>
      <c r="B14" s="3">
        <v>107.5</v>
      </c>
      <c r="C14" s="2">
        <v>1003</v>
      </c>
      <c r="D14" s="2">
        <f t="shared" si="0"/>
        <v>107822.5</v>
      </c>
      <c r="F14" s="3"/>
    </row>
    <row r="15" spans="1:6" x14ac:dyDescent="0.25">
      <c r="A15" t="s">
        <v>66</v>
      </c>
      <c r="B15" s="3">
        <v>123.7</v>
      </c>
      <c r="C15" s="2">
        <v>250</v>
      </c>
      <c r="D15" s="2">
        <f t="shared" si="0"/>
        <v>30925</v>
      </c>
      <c r="F15" s="3"/>
    </row>
    <row r="16" spans="1:6" x14ac:dyDescent="0.25">
      <c r="A16" t="s">
        <v>67</v>
      </c>
      <c r="B16" s="3">
        <v>76.2</v>
      </c>
      <c r="C16" s="2">
        <v>1078</v>
      </c>
      <c r="D16" s="2">
        <f t="shared" si="0"/>
        <v>82143.600000000006</v>
      </c>
      <c r="F16" s="3"/>
    </row>
    <row r="17" spans="1:6" x14ac:dyDescent="0.25">
      <c r="A17" t="s">
        <v>68</v>
      </c>
      <c r="B17" s="3">
        <v>108.3</v>
      </c>
      <c r="C17" s="2">
        <v>113</v>
      </c>
      <c r="D17" s="2">
        <f t="shared" si="0"/>
        <v>12237.9</v>
      </c>
      <c r="F17" s="3"/>
    </row>
    <row r="18" spans="1:6" x14ac:dyDescent="0.25">
      <c r="A18" t="s">
        <v>69</v>
      </c>
      <c r="B18" s="3">
        <v>134.5</v>
      </c>
      <c r="C18" s="2">
        <v>947</v>
      </c>
      <c r="D18" s="2">
        <f t="shared" si="0"/>
        <v>127371.5</v>
      </c>
      <c r="F18" s="3"/>
    </row>
    <row r="19" spans="1:6" x14ac:dyDescent="0.25">
      <c r="A19" t="s">
        <v>70</v>
      </c>
      <c r="B19" s="3">
        <v>129.5</v>
      </c>
      <c r="C19" s="2">
        <v>511</v>
      </c>
      <c r="D19" s="2">
        <f t="shared" si="0"/>
        <v>66174.5</v>
      </c>
      <c r="F19" s="3"/>
    </row>
    <row r="20" spans="1:6" x14ac:dyDescent="0.25">
      <c r="A20" t="s">
        <v>71</v>
      </c>
      <c r="B20" s="3">
        <v>55.3</v>
      </c>
      <c r="C20" s="2">
        <v>1046</v>
      </c>
      <c r="D20" s="2">
        <f t="shared" si="0"/>
        <v>57843.799999999996</v>
      </c>
      <c r="F20" s="3"/>
    </row>
    <row r="21" spans="1:6" x14ac:dyDescent="0.25">
      <c r="A21" t="s">
        <v>72</v>
      </c>
      <c r="B21" s="3">
        <v>112</v>
      </c>
      <c r="C21" s="2">
        <v>666</v>
      </c>
      <c r="D21" s="2">
        <f t="shared" si="0"/>
        <v>74592</v>
      </c>
      <c r="F21" s="3"/>
    </row>
    <row r="22" spans="1:6" x14ac:dyDescent="0.25">
      <c r="A22" t="s">
        <v>73</v>
      </c>
      <c r="B22" s="3">
        <v>100.9</v>
      </c>
      <c r="C22" s="2">
        <v>846</v>
      </c>
      <c r="D22" s="2">
        <f t="shared" si="0"/>
        <v>85361.400000000009</v>
      </c>
      <c r="F22" s="3"/>
    </row>
    <row r="23" spans="1:6" x14ac:dyDescent="0.25">
      <c r="A23" t="s">
        <v>74</v>
      </c>
      <c r="B23" s="3">
        <v>123.6</v>
      </c>
      <c r="C23" s="2">
        <v>732</v>
      </c>
      <c r="D23" s="2">
        <f t="shared" si="0"/>
        <v>90475.199999999997</v>
      </c>
      <c r="F23" s="3"/>
    </row>
    <row r="24" spans="1:6" x14ac:dyDescent="0.25">
      <c r="A24" t="s">
        <v>75</v>
      </c>
      <c r="B24" s="3">
        <v>40.4</v>
      </c>
      <c r="C24" s="2">
        <v>204</v>
      </c>
      <c r="D24" s="2">
        <f t="shared" si="0"/>
        <v>8241.6</v>
      </c>
      <c r="F24" s="3"/>
    </row>
    <row r="25" spans="1:6" x14ac:dyDescent="0.25">
      <c r="A25" t="s">
        <v>76</v>
      </c>
      <c r="B25" s="3">
        <v>164.9</v>
      </c>
      <c r="C25" s="2">
        <v>500</v>
      </c>
      <c r="D25" s="2">
        <f t="shared" si="0"/>
        <v>82450</v>
      </c>
      <c r="F25" s="3"/>
    </row>
    <row r="26" spans="1:6" x14ac:dyDescent="0.25">
      <c r="A26" t="s">
        <v>77</v>
      </c>
      <c r="B26" s="3">
        <v>94.1</v>
      </c>
      <c r="C26" s="2">
        <v>984</v>
      </c>
      <c r="D26" s="2">
        <f t="shared" si="0"/>
        <v>92594.4</v>
      </c>
      <c r="F26" s="3"/>
    </row>
    <row r="27" spans="1:6" x14ac:dyDescent="0.25">
      <c r="A27" t="s">
        <v>78</v>
      </c>
      <c r="B27" s="3">
        <v>160.9</v>
      </c>
      <c r="C27" s="2">
        <v>353</v>
      </c>
      <c r="D27" s="2">
        <f t="shared" si="0"/>
        <v>56797.700000000004</v>
      </c>
      <c r="F27" s="3"/>
    </row>
    <row r="28" spans="1:6" x14ac:dyDescent="0.25">
      <c r="A28" t="s">
        <v>79</v>
      </c>
      <c r="B28" s="3">
        <v>56.2</v>
      </c>
      <c r="C28" s="2">
        <v>823</v>
      </c>
      <c r="D28" s="2">
        <f t="shared" si="0"/>
        <v>46252.600000000006</v>
      </c>
      <c r="F28" s="3"/>
    </row>
    <row r="29" spans="1:6" x14ac:dyDescent="0.25">
      <c r="A29" t="s">
        <v>80</v>
      </c>
      <c r="B29" s="3">
        <v>124.7</v>
      </c>
      <c r="C29" s="2">
        <v>555</v>
      </c>
      <c r="D29" s="2">
        <f t="shared" si="0"/>
        <v>69208.5</v>
      </c>
      <c r="F29" s="3"/>
    </row>
    <row r="30" spans="1:6" x14ac:dyDescent="0.25">
      <c r="A30" t="s">
        <v>81</v>
      </c>
      <c r="B30" s="3">
        <v>119.3</v>
      </c>
      <c r="C30" s="2">
        <v>315</v>
      </c>
      <c r="D30" s="2">
        <f t="shared" si="0"/>
        <v>37579.5</v>
      </c>
      <c r="F30" s="3"/>
    </row>
    <row r="31" spans="1:6" x14ac:dyDescent="0.25">
      <c r="A31" t="s">
        <v>82</v>
      </c>
      <c r="B31" s="3">
        <v>85.5</v>
      </c>
      <c r="C31" s="2">
        <v>1247</v>
      </c>
      <c r="D31" s="2">
        <f t="shared" si="0"/>
        <v>106618.5</v>
      </c>
      <c r="F31" s="3"/>
    </row>
    <row r="32" spans="1:6" x14ac:dyDescent="0.25">
      <c r="A32" t="s">
        <v>83</v>
      </c>
      <c r="B32" s="3">
        <v>114.6</v>
      </c>
      <c r="C32" s="2">
        <v>538</v>
      </c>
      <c r="D32" s="2">
        <f t="shared" si="0"/>
        <v>61654.799999999996</v>
      </c>
      <c r="F32" s="3"/>
    </row>
    <row r="33" spans="1:6" x14ac:dyDescent="0.25">
      <c r="A33" t="s">
        <v>84</v>
      </c>
      <c r="B33" s="3">
        <v>178.8</v>
      </c>
      <c r="C33" s="2">
        <v>892</v>
      </c>
      <c r="D33" s="2">
        <f t="shared" si="0"/>
        <v>159489.60000000001</v>
      </c>
      <c r="F33" s="3"/>
    </row>
    <row r="34" spans="1:6" x14ac:dyDescent="0.25">
      <c r="A34" t="s">
        <v>85</v>
      </c>
      <c r="B34" s="3">
        <v>124.2</v>
      </c>
      <c r="C34" s="2">
        <v>748</v>
      </c>
      <c r="D34" s="2">
        <f t="shared" ref="D34:D65" si="1">+C34*B34</f>
        <v>92901.6</v>
      </c>
      <c r="F34" s="3"/>
    </row>
    <row r="35" spans="1:6" x14ac:dyDescent="0.25">
      <c r="A35" t="s">
        <v>86</v>
      </c>
      <c r="B35" s="3">
        <v>104.2</v>
      </c>
      <c r="C35" s="2">
        <v>214</v>
      </c>
      <c r="D35" s="2">
        <f t="shared" si="1"/>
        <v>22298.799999999999</v>
      </c>
      <c r="F35" s="3"/>
    </row>
    <row r="36" spans="1:6" x14ac:dyDescent="0.25">
      <c r="A36" t="s">
        <v>87</v>
      </c>
      <c r="B36" s="3">
        <v>88.9</v>
      </c>
      <c r="C36" s="2">
        <v>1231</v>
      </c>
      <c r="D36" s="2">
        <f t="shared" si="1"/>
        <v>109435.90000000001</v>
      </c>
      <c r="F36" s="3"/>
    </row>
    <row r="37" spans="1:6" x14ac:dyDescent="0.25">
      <c r="A37" t="s">
        <v>88</v>
      </c>
      <c r="B37" s="3">
        <v>215.4</v>
      </c>
      <c r="C37" s="2">
        <v>415</v>
      </c>
      <c r="D37" s="2">
        <f t="shared" si="1"/>
        <v>89391</v>
      </c>
      <c r="F37" s="3"/>
    </row>
    <row r="38" spans="1:6" x14ac:dyDescent="0.25">
      <c r="A38" t="s">
        <v>89</v>
      </c>
      <c r="B38" s="3">
        <v>150.80000000000001</v>
      </c>
      <c r="C38" s="2">
        <v>281</v>
      </c>
      <c r="D38" s="2">
        <f t="shared" si="1"/>
        <v>42374.8</v>
      </c>
      <c r="F38" s="3"/>
    </row>
    <row r="39" spans="1:6" x14ac:dyDescent="0.25">
      <c r="A39" t="s">
        <v>90</v>
      </c>
      <c r="B39" s="3">
        <v>128.19999999999999</v>
      </c>
      <c r="C39" s="2">
        <v>451</v>
      </c>
      <c r="D39" s="2">
        <f t="shared" si="1"/>
        <v>57818.2</v>
      </c>
      <c r="F39" s="3"/>
    </row>
    <row r="40" spans="1:6" x14ac:dyDescent="0.25">
      <c r="A40" t="s">
        <v>91</v>
      </c>
      <c r="B40" s="3">
        <v>118.1</v>
      </c>
      <c r="C40" s="2">
        <v>1151</v>
      </c>
      <c r="D40" s="2">
        <f t="shared" si="1"/>
        <v>135933.1</v>
      </c>
      <c r="F40" s="3"/>
    </row>
    <row r="41" spans="1:6" x14ac:dyDescent="0.25">
      <c r="A41" t="s">
        <v>92</v>
      </c>
      <c r="B41" s="3">
        <v>125.9</v>
      </c>
      <c r="C41" s="2">
        <v>1059</v>
      </c>
      <c r="D41" s="2">
        <f t="shared" si="1"/>
        <v>133328.1</v>
      </c>
      <c r="F41" s="3"/>
    </row>
    <row r="42" spans="1:6" x14ac:dyDescent="0.25">
      <c r="A42" t="s">
        <v>93</v>
      </c>
      <c r="B42" s="3">
        <v>86.4</v>
      </c>
      <c r="C42" s="2">
        <v>979</v>
      </c>
      <c r="D42" s="2">
        <f t="shared" si="1"/>
        <v>84585.600000000006</v>
      </c>
      <c r="F42" s="3"/>
    </row>
    <row r="43" spans="1:6" x14ac:dyDescent="0.25">
      <c r="A43" t="s">
        <v>94</v>
      </c>
      <c r="B43" s="3">
        <v>131.4</v>
      </c>
      <c r="C43" s="2">
        <v>918</v>
      </c>
      <c r="D43" s="2">
        <f t="shared" si="1"/>
        <v>120625.20000000001</v>
      </c>
      <c r="F43" s="3"/>
    </row>
    <row r="44" spans="1:6" x14ac:dyDescent="0.25">
      <c r="A44" t="s">
        <v>95</v>
      </c>
      <c r="B44" s="3">
        <v>125.2</v>
      </c>
      <c r="C44" s="2">
        <v>681</v>
      </c>
      <c r="D44" s="2">
        <f t="shared" si="1"/>
        <v>85261.2</v>
      </c>
      <c r="F44" s="3"/>
    </row>
    <row r="45" spans="1:6" x14ac:dyDescent="0.25">
      <c r="A45" t="s">
        <v>96</v>
      </c>
      <c r="B45" s="3">
        <v>60.3</v>
      </c>
      <c r="C45" s="2">
        <v>908</v>
      </c>
      <c r="D45" s="2">
        <f t="shared" si="1"/>
        <v>54752.399999999994</v>
      </c>
      <c r="F45" s="3"/>
    </row>
    <row r="46" spans="1:6" x14ac:dyDescent="0.25">
      <c r="A46" t="s">
        <v>97</v>
      </c>
      <c r="B46" s="3">
        <v>138.4</v>
      </c>
      <c r="C46" s="2">
        <v>1231</v>
      </c>
      <c r="D46" s="2">
        <f t="shared" si="1"/>
        <v>170370.4</v>
      </c>
      <c r="F46" s="3"/>
    </row>
    <row r="47" spans="1:6" x14ac:dyDescent="0.25">
      <c r="A47" t="s">
        <v>98</v>
      </c>
      <c r="B47" s="3">
        <v>143.19999999999999</v>
      </c>
      <c r="C47" s="2">
        <v>768</v>
      </c>
      <c r="D47" s="2">
        <f t="shared" si="1"/>
        <v>109977.59999999999</v>
      </c>
      <c r="F47" s="3"/>
    </row>
    <row r="48" spans="1:6" x14ac:dyDescent="0.25">
      <c r="A48" t="s">
        <v>99</v>
      </c>
      <c r="B48" s="3">
        <v>101</v>
      </c>
      <c r="C48" s="2">
        <v>280</v>
      </c>
      <c r="D48" s="2">
        <f t="shared" si="1"/>
        <v>28280</v>
      </c>
      <c r="F48" s="3"/>
    </row>
    <row r="49" spans="1:6" x14ac:dyDescent="0.25">
      <c r="A49" t="s">
        <v>100</v>
      </c>
      <c r="B49" s="3">
        <v>120.1</v>
      </c>
      <c r="C49" s="2">
        <v>571</v>
      </c>
      <c r="D49" s="2">
        <f t="shared" si="1"/>
        <v>68577.099999999991</v>
      </c>
      <c r="F49" s="3"/>
    </row>
    <row r="50" spans="1:6" x14ac:dyDescent="0.25">
      <c r="A50" t="s">
        <v>101</v>
      </c>
      <c r="B50" s="3">
        <v>104.9</v>
      </c>
      <c r="C50" s="2">
        <v>765</v>
      </c>
      <c r="D50" s="2">
        <f t="shared" si="1"/>
        <v>80248.5</v>
      </c>
      <c r="F50" s="3"/>
    </row>
    <row r="51" spans="1:6" x14ac:dyDescent="0.25">
      <c r="A51" t="s">
        <v>102</v>
      </c>
      <c r="B51" s="3">
        <v>142.69999999999999</v>
      </c>
      <c r="C51" s="2">
        <v>130</v>
      </c>
      <c r="D51" s="2">
        <f t="shared" si="1"/>
        <v>18551</v>
      </c>
      <c r="F51" s="3"/>
    </row>
    <row r="52" spans="1:6" x14ac:dyDescent="0.25">
      <c r="A52" s="8" t="s">
        <v>113</v>
      </c>
      <c r="B52" s="3"/>
      <c r="C52" s="14">
        <f>SUM(C2:C51)</f>
        <v>34593</v>
      </c>
      <c r="D52" s="14">
        <f t="shared" ref="D52" si="2">SUM(D2:D51)</f>
        <v>3911190.2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3"/>
  <sheetViews>
    <sheetView workbookViewId="0">
      <selection activeCell="B1" sqref="B1"/>
    </sheetView>
  </sheetViews>
  <sheetFormatPr defaultRowHeight="15" x14ac:dyDescent="0.25"/>
  <cols>
    <col min="1" max="1" width="17.28515625" customWidth="1"/>
    <col min="2" max="2" width="12" bestFit="1" customWidth="1"/>
    <col min="3" max="3" width="11.140625" bestFit="1" customWidth="1"/>
    <col min="4" max="4" width="12" bestFit="1" customWidth="1"/>
    <col min="5" max="5" width="11.140625" bestFit="1" customWidth="1"/>
    <col min="6" max="6" width="12" bestFit="1" customWidth="1"/>
    <col min="7" max="7" width="11.140625" bestFit="1" customWidth="1"/>
    <col min="8" max="42" width="5.5703125" customWidth="1"/>
  </cols>
  <sheetData>
    <row r="1" spans="1:42" ht="30" x14ac:dyDescent="0.25">
      <c r="A1" s="6" t="s">
        <v>106</v>
      </c>
      <c r="B1" s="1" t="s">
        <v>107</v>
      </c>
      <c r="C1" s="1" t="s">
        <v>108</v>
      </c>
      <c r="D1" s="1" t="s">
        <v>109</v>
      </c>
      <c r="E1" s="1" t="s">
        <v>110</v>
      </c>
      <c r="F1" s="1" t="s">
        <v>111</v>
      </c>
      <c r="G1" s="1" t="s">
        <v>112</v>
      </c>
    </row>
    <row r="2" spans="1:42" x14ac:dyDescent="0.25">
      <c r="A2" t="s">
        <v>53</v>
      </c>
      <c r="B2" s="5" t="s">
        <v>46</v>
      </c>
      <c r="C2" s="4">
        <v>4.4000000000000004</v>
      </c>
      <c r="D2" s="5" t="s">
        <v>10</v>
      </c>
      <c r="E2" s="4">
        <v>1.6</v>
      </c>
      <c r="F2" s="5" t="s">
        <v>8</v>
      </c>
      <c r="G2" s="4">
        <v>2.21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2" x14ac:dyDescent="0.25">
      <c r="A3" t="s">
        <v>54</v>
      </c>
      <c r="B3" s="5" t="s">
        <v>27</v>
      </c>
      <c r="C3" s="4">
        <v>1.22</v>
      </c>
      <c r="D3" s="5" t="s">
        <v>42</v>
      </c>
      <c r="E3" s="4">
        <v>2.0099999999999998</v>
      </c>
      <c r="F3" s="5" t="s">
        <v>13</v>
      </c>
      <c r="G3" s="4">
        <v>2.61</v>
      </c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1:42" x14ac:dyDescent="0.25">
      <c r="A4" t="s">
        <v>55</v>
      </c>
      <c r="B4" s="5" t="s">
        <v>5</v>
      </c>
      <c r="C4" s="4">
        <v>2.95</v>
      </c>
      <c r="D4" s="5" t="s">
        <v>31</v>
      </c>
      <c r="E4" s="4">
        <v>3.16</v>
      </c>
      <c r="F4" s="5" t="s">
        <v>44</v>
      </c>
      <c r="G4" s="4">
        <v>4.8</v>
      </c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1:42" x14ac:dyDescent="0.25">
      <c r="A5" t="s">
        <v>56</v>
      </c>
      <c r="B5" s="5" t="s">
        <v>46</v>
      </c>
      <c r="C5" s="4">
        <v>4.83</v>
      </c>
      <c r="D5" s="5" t="s">
        <v>4</v>
      </c>
      <c r="E5" s="4">
        <v>3.4</v>
      </c>
      <c r="F5" s="5" t="s">
        <v>37</v>
      </c>
      <c r="G5" s="4">
        <v>1.21</v>
      </c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1:42" x14ac:dyDescent="0.25">
      <c r="A6" t="s">
        <v>57</v>
      </c>
      <c r="B6" s="5" t="s">
        <v>31</v>
      </c>
      <c r="C6" s="4">
        <v>1.06</v>
      </c>
      <c r="D6" s="5" t="s">
        <v>41</v>
      </c>
      <c r="E6" s="4">
        <v>2.69</v>
      </c>
      <c r="F6" s="5" t="s">
        <v>27</v>
      </c>
      <c r="G6" s="4">
        <v>1.1100000000000001</v>
      </c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</row>
    <row r="7" spans="1:42" x14ac:dyDescent="0.25">
      <c r="A7" t="s">
        <v>58</v>
      </c>
      <c r="B7" s="5" t="s">
        <v>31</v>
      </c>
      <c r="C7" s="4">
        <v>2.92</v>
      </c>
      <c r="D7" s="5" t="s">
        <v>4</v>
      </c>
      <c r="E7" s="4">
        <v>3.91</v>
      </c>
      <c r="F7" s="5" t="s">
        <v>30</v>
      </c>
      <c r="G7" s="4">
        <v>4.21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</row>
    <row r="8" spans="1:42" x14ac:dyDescent="0.25">
      <c r="A8" t="s">
        <v>59</v>
      </c>
      <c r="B8" s="5" t="s">
        <v>44</v>
      </c>
      <c r="C8" s="4">
        <v>4.75</v>
      </c>
      <c r="D8" s="5" t="s">
        <v>2</v>
      </c>
      <c r="E8" s="4">
        <v>8.4</v>
      </c>
      <c r="F8" s="5" t="s">
        <v>18</v>
      </c>
      <c r="G8" s="4">
        <v>1.71</v>
      </c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</row>
    <row r="9" spans="1:42" x14ac:dyDescent="0.25">
      <c r="A9" t="s">
        <v>60</v>
      </c>
      <c r="B9" s="5" t="s">
        <v>24</v>
      </c>
      <c r="C9" s="4">
        <v>4.1399999999999997</v>
      </c>
      <c r="D9" s="5" t="s">
        <v>1</v>
      </c>
      <c r="E9" s="4">
        <v>4.57</v>
      </c>
      <c r="F9" s="5" t="s">
        <v>38</v>
      </c>
      <c r="G9" s="4">
        <v>4.3099999999999996</v>
      </c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</row>
    <row r="10" spans="1:42" x14ac:dyDescent="0.25">
      <c r="A10" t="s">
        <v>61</v>
      </c>
      <c r="B10" s="5" t="s">
        <v>31</v>
      </c>
      <c r="C10" s="4">
        <v>4.68</v>
      </c>
      <c r="D10" s="5" t="s">
        <v>49</v>
      </c>
      <c r="E10" s="4">
        <v>2.16</v>
      </c>
      <c r="F10" s="5" t="s">
        <v>38</v>
      </c>
      <c r="G10" s="4">
        <v>1.88</v>
      </c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</row>
    <row r="11" spans="1:42" x14ac:dyDescent="0.25">
      <c r="A11" t="s">
        <v>62</v>
      </c>
      <c r="B11" s="5" t="s">
        <v>36</v>
      </c>
      <c r="C11" s="4">
        <v>3.25</v>
      </c>
      <c r="D11" s="5" t="s">
        <v>34</v>
      </c>
      <c r="E11" s="4">
        <v>2.23</v>
      </c>
      <c r="F11" s="5" t="s">
        <v>23</v>
      </c>
      <c r="G11" s="4">
        <v>4.68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</row>
    <row r="12" spans="1:42" x14ac:dyDescent="0.25">
      <c r="A12" t="s">
        <v>63</v>
      </c>
      <c r="B12" s="5" t="s">
        <v>16</v>
      </c>
      <c r="C12" s="4">
        <v>4.8</v>
      </c>
      <c r="D12" s="5" t="s">
        <v>26</v>
      </c>
      <c r="E12" s="4">
        <v>3.52</v>
      </c>
      <c r="F12" s="5" t="s">
        <v>1</v>
      </c>
      <c r="G12" s="4">
        <v>1.02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</row>
    <row r="13" spans="1:42" x14ac:dyDescent="0.25">
      <c r="A13" t="s">
        <v>64</v>
      </c>
      <c r="B13" s="5" t="s">
        <v>13</v>
      </c>
      <c r="C13" s="4">
        <v>4.8</v>
      </c>
      <c r="D13" s="5" t="s">
        <v>29</v>
      </c>
      <c r="E13" s="4">
        <v>3.29</v>
      </c>
      <c r="F13" s="5" t="s">
        <v>14</v>
      </c>
      <c r="G13" s="4">
        <v>3.38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</row>
    <row r="14" spans="1:42" x14ac:dyDescent="0.25">
      <c r="A14" t="s">
        <v>65</v>
      </c>
      <c r="B14" s="5" t="s">
        <v>38</v>
      </c>
      <c r="C14" s="4">
        <v>3.46</v>
      </c>
      <c r="D14" s="5" t="s">
        <v>26</v>
      </c>
      <c r="E14" s="4">
        <v>4.92</v>
      </c>
      <c r="F14" s="5" t="s">
        <v>46</v>
      </c>
      <c r="G14" s="4">
        <v>2.08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</row>
    <row r="15" spans="1:42" x14ac:dyDescent="0.25">
      <c r="A15" t="s">
        <v>66</v>
      </c>
      <c r="B15" s="5" t="s">
        <v>10</v>
      </c>
      <c r="C15" s="4">
        <v>3.21</v>
      </c>
      <c r="D15" s="5" t="s">
        <v>33</v>
      </c>
      <c r="E15" s="4">
        <v>3.84</v>
      </c>
      <c r="F15" s="5" t="s">
        <v>34</v>
      </c>
      <c r="G15" s="4">
        <v>1.29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</row>
    <row r="16" spans="1:42" x14ac:dyDescent="0.25">
      <c r="A16" t="s">
        <v>67</v>
      </c>
      <c r="B16" s="5" t="s">
        <v>44</v>
      </c>
      <c r="C16" s="4">
        <v>1.05</v>
      </c>
      <c r="D16" s="5" t="s">
        <v>9</v>
      </c>
      <c r="E16" s="4">
        <v>2.71</v>
      </c>
      <c r="F16" s="5" t="s">
        <v>7</v>
      </c>
      <c r="G16" s="4">
        <v>1.31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</row>
    <row r="17" spans="1:42" x14ac:dyDescent="0.25">
      <c r="A17" t="s">
        <v>68</v>
      </c>
      <c r="B17" s="5" t="s">
        <v>33</v>
      </c>
      <c r="C17" s="4">
        <v>3.1</v>
      </c>
      <c r="D17" s="5" t="s">
        <v>36</v>
      </c>
      <c r="E17" s="4">
        <v>3.84</v>
      </c>
      <c r="F17" s="5" t="s">
        <v>18</v>
      </c>
      <c r="G17" s="4">
        <v>3.03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</row>
    <row r="18" spans="1:42" x14ac:dyDescent="0.25">
      <c r="A18" t="s">
        <v>69</v>
      </c>
      <c r="B18" s="5" t="s">
        <v>14</v>
      </c>
      <c r="C18" s="4">
        <v>3.73</v>
      </c>
      <c r="D18" s="5" t="s">
        <v>20</v>
      </c>
      <c r="E18" s="4">
        <v>1.57</v>
      </c>
      <c r="F18" s="5" t="s">
        <v>1</v>
      </c>
      <c r="G18" s="4">
        <v>4.13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</row>
    <row r="19" spans="1:42" x14ac:dyDescent="0.25">
      <c r="A19" t="s">
        <v>70</v>
      </c>
      <c r="B19" s="5" t="s">
        <v>18</v>
      </c>
      <c r="C19" s="4">
        <v>2.33</v>
      </c>
      <c r="D19" s="5" t="s">
        <v>25</v>
      </c>
      <c r="E19" s="4">
        <v>4.8499999999999996</v>
      </c>
      <c r="F19" s="5" t="s">
        <v>1</v>
      </c>
      <c r="G19" s="4">
        <v>3.39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</row>
    <row r="20" spans="1:42" x14ac:dyDescent="0.25">
      <c r="A20" t="s">
        <v>71</v>
      </c>
      <c r="B20" s="5" t="s">
        <v>16</v>
      </c>
      <c r="C20" s="4">
        <v>4.05</v>
      </c>
      <c r="D20" s="5" t="s">
        <v>43</v>
      </c>
      <c r="E20" s="4">
        <v>3.06</v>
      </c>
      <c r="F20" s="5" t="s">
        <v>45</v>
      </c>
      <c r="G20" s="4">
        <v>1.54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</row>
    <row r="21" spans="1:42" x14ac:dyDescent="0.25">
      <c r="A21" t="s">
        <v>72</v>
      </c>
      <c r="B21" s="5" t="s">
        <v>16</v>
      </c>
      <c r="C21" s="4">
        <v>4.37</v>
      </c>
      <c r="D21" s="5" t="s">
        <v>5</v>
      </c>
      <c r="E21" s="4">
        <v>4.43</v>
      </c>
      <c r="F21" s="5" t="s">
        <v>29</v>
      </c>
      <c r="G21" s="4">
        <v>4.4000000000000004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</row>
    <row r="22" spans="1:42" x14ac:dyDescent="0.25">
      <c r="A22" t="s">
        <v>73</v>
      </c>
      <c r="B22" s="5" t="s">
        <v>15</v>
      </c>
      <c r="C22" s="4">
        <v>4.53</v>
      </c>
      <c r="D22" s="5" t="s">
        <v>4</v>
      </c>
      <c r="E22" s="4">
        <v>1.66</v>
      </c>
      <c r="F22" s="5" t="s">
        <v>5</v>
      </c>
      <c r="G22" s="4">
        <v>2.6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</row>
    <row r="23" spans="1:42" x14ac:dyDescent="0.25">
      <c r="A23" t="s">
        <v>74</v>
      </c>
      <c r="B23" s="5" t="s">
        <v>39</v>
      </c>
      <c r="C23" s="4">
        <v>2.09</v>
      </c>
      <c r="D23" s="5" t="s">
        <v>18</v>
      </c>
      <c r="E23" s="4">
        <v>4.7699999999999996</v>
      </c>
      <c r="F23" s="5" t="s">
        <v>12</v>
      </c>
      <c r="G23" s="4">
        <v>3.28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</row>
    <row r="24" spans="1:42" x14ac:dyDescent="0.25">
      <c r="A24" t="s">
        <v>75</v>
      </c>
      <c r="B24" s="5" t="s">
        <v>47</v>
      </c>
      <c r="C24" s="4">
        <v>3.58</v>
      </c>
      <c r="D24" s="5" t="s">
        <v>3</v>
      </c>
      <c r="E24" s="4">
        <v>1.19</v>
      </c>
      <c r="F24" s="5" t="s">
        <v>8</v>
      </c>
      <c r="G24" s="4">
        <v>1.44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</row>
    <row r="25" spans="1:42" x14ac:dyDescent="0.25">
      <c r="A25" t="s">
        <v>76</v>
      </c>
      <c r="B25" s="5" t="s">
        <v>25</v>
      </c>
      <c r="C25" s="4">
        <v>4.2</v>
      </c>
      <c r="D25" s="5" t="s">
        <v>12</v>
      </c>
      <c r="E25" s="4">
        <v>4.1900000000000004</v>
      </c>
      <c r="F25" s="5" t="s">
        <v>23</v>
      </c>
      <c r="G25" s="4">
        <v>4.45</v>
      </c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</row>
    <row r="26" spans="1:42" x14ac:dyDescent="0.25">
      <c r="A26" t="s">
        <v>77</v>
      </c>
      <c r="B26" s="5" t="s">
        <v>42</v>
      </c>
      <c r="C26" s="4">
        <v>2.78</v>
      </c>
      <c r="D26" s="5" t="s">
        <v>27</v>
      </c>
      <c r="E26" s="4">
        <v>4.3899999999999997</v>
      </c>
      <c r="F26" s="5" t="s">
        <v>12</v>
      </c>
      <c r="G26" s="4">
        <v>1.53</v>
      </c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</row>
    <row r="27" spans="1:42" x14ac:dyDescent="0.25">
      <c r="A27" t="s">
        <v>78</v>
      </c>
      <c r="B27" s="5" t="s">
        <v>15</v>
      </c>
      <c r="C27" s="4">
        <v>2.58</v>
      </c>
      <c r="D27" s="5" t="s">
        <v>2</v>
      </c>
      <c r="E27" s="4">
        <v>3.71</v>
      </c>
      <c r="F27" s="5" t="s">
        <v>6</v>
      </c>
      <c r="G27" s="4">
        <v>2.0699999999999998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</row>
    <row r="28" spans="1:42" x14ac:dyDescent="0.25">
      <c r="A28" t="s">
        <v>79</v>
      </c>
      <c r="B28" s="5" t="s">
        <v>21</v>
      </c>
      <c r="C28" s="4">
        <v>2.64</v>
      </c>
      <c r="D28" s="5" t="s">
        <v>41</v>
      </c>
      <c r="E28" s="4">
        <v>4.13</v>
      </c>
      <c r="F28" s="5" t="s">
        <v>34</v>
      </c>
      <c r="G28" s="4">
        <v>1.86</v>
      </c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</row>
    <row r="29" spans="1:42" x14ac:dyDescent="0.25">
      <c r="A29" t="s">
        <v>80</v>
      </c>
      <c r="B29" s="5" t="s">
        <v>13</v>
      </c>
      <c r="C29" s="4">
        <v>2.59</v>
      </c>
      <c r="D29" s="5" t="s">
        <v>26</v>
      </c>
      <c r="E29" s="4">
        <v>2.02</v>
      </c>
      <c r="F29" s="5" t="s">
        <v>50</v>
      </c>
      <c r="G29" s="4">
        <v>2.46</v>
      </c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</row>
    <row r="30" spans="1:42" x14ac:dyDescent="0.25">
      <c r="A30" t="s">
        <v>81</v>
      </c>
      <c r="B30" s="5" t="s">
        <v>33</v>
      </c>
      <c r="C30" s="4">
        <v>3.1</v>
      </c>
      <c r="D30" s="5" t="s">
        <v>44</v>
      </c>
      <c r="E30" s="4">
        <v>3.32</v>
      </c>
      <c r="F30" s="5" t="s">
        <v>32</v>
      </c>
      <c r="G30" s="4">
        <v>2.89</v>
      </c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</row>
    <row r="31" spans="1:42" x14ac:dyDescent="0.25">
      <c r="A31" t="s">
        <v>82</v>
      </c>
      <c r="B31" s="5" t="s">
        <v>8</v>
      </c>
      <c r="C31" s="4">
        <v>4.91</v>
      </c>
      <c r="D31" s="5" t="s">
        <v>5</v>
      </c>
      <c r="E31" s="4">
        <v>3.68</v>
      </c>
      <c r="F31" s="5" t="s">
        <v>47</v>
      </c>
      <c r="G31" s="4">
        <v>1.42</v>
      </c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</row>
    <row r="32" spans="1:42" x14ac:dyDescent="0.25">
      <c r="A32" t="s">
        <v>83</v>
      </c>
      <c r="B32" s="5" t="s">
        <v>27</v>
      </c>
      <c r="C32" s="4">
        <v>4.58</v>
      </c>
      <c r="D32" s="5" t="s">
        <v>49</v>
      </c>
      <c r="E32" s="4">
        <v>1.6</v>
      </c>
      <c r="F32" s="5" t="s">
        <v>6</v>
      </c>
      <c r="G32" s="4">
        <v>3.7</v>
      </c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</row>
    <row r="33" spans="1:42" x14ac:dyDescent="0.25">
      <c r="A33" t="s">
        <v>84</v>
      </c>
      <c r="B33" s="5" t="s">
        <v>12</v>
      </c>
      <c r="C33" s="4">
        <v>3.06</v>
      </c>
      <c r="D33" s="5" t="s">
        <v>7</v>
      </c>
      <c r="E33" s="4">
        <v>3.81</v>
      </c>
      <c r="F33" s="5" t="s">
        <v>14</v>
      </c>
      <c r="G33" s="4">
        <v>4.58</v>
      </c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</row>
    <row r="34" spans="1:42" x14ac:dyDescent="0.25">
      <c r="A34" t="s">
        <v>85</v>
      </c>
      <c r="B34" s="5" t="s">
        <v>2</v>
      </c>
      <c r="C34" s="4">
        <v>3.16</v>
      </c>
      <c r="D34" s="5" t="s">
        <v>3</v>
      </c>
      <c r="E34" s="4">
        <v>2.35</v>
      </c>
      <c r="F34" s="5" t="s">
        <v>35</v>
      </c>
      <c r="G34" s="4">
        <v>1.07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</row>
    <row r="35" spans="1:42" x14ac:dyDescent="0.25">
      <c r="A35" t="s">
        <v>86</v>
      </c>
      <c r="B35" s="5" t="s">
        <v>27</v>
      </c>
      <c r="C35" s="4">
        <v>1.5</v>
      </c>
      <c r="D35" s="5" t="s">
        <v>28</v>
      </c>
      <c r="E35" s="4">
        <v>1.26</v>
      </c>
      <c r="F35" s="5" t="s">
        <v>38</v>
      </c>
      <c r="G35" s="4">
        <v>1.52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</row>
    <row r="36" spans="1:42" x14ac:dyDescent="0.25">
      <c r="A36" t="s">
        <v>87</v>
      </c>
      <c r="B36" s="5" t="s">
        <v>25</v>
      </c>
      <c r="C36" s="4">
        <v>2.72</v>
      </c>
      <c r="D36" s="5" t="s">
        <v>38</v>
      </c>
      <c r="E36" s="4">
        <v>2.11</v>
      </c>
      <c r="F36" s="5" t="s">
        <v>28</v>
      </c>
      <c r="G36" s="4">
        <v>2.64</v>
      </c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</row>
    <row r="37" spans="1:42" x14ac:dyDescent="0.25">
      <c r="A37" t="s">
        <v>88</v>
      </c>
      <c r="B37" s="5" t="s">
        <v>3</v>
      </c>
      <c r="C37" s="4">
        <v>4.75</v>
      </c>
      <c r="D37" s="5" t="s">
        <v>4</v>
      </c>
      <c r="E37" s="4">
        <v>3.18</v>
      </c>
      <c r="F37" s="5" t="s">
        <v>33</v>
      </c>
      <c r="G37" s="4">
        <v>4.97</v>
      </c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</row>
    <row r="38" spans="1:42" x14ac:dyDescent="0.25">
      <c r="A38" t="s">
        <v>89</v>
      </c>
      <c r="B38" s="5" t="s">
        <v>1</v>
      </c>
      <c r="C38" s="4">
        <v>4.87</v>
      </c>
      <c r="D38" s="5" t="s">
        <v>2</v>
      </c>
      <c r="E38" s="4">
        <v>4.45</v>
      </c>
      <c r="F38" s="5" t="s">
        <v>17</v>
      </c>
      <c r="G38" s="4">
        <v>1.38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</row>
    <row r="39" spans="1:42" x14ac:dyDescent="0.25">
      <c r="A39" t="s">
        <v>90</v>
      </c>
      <c r="B39" s="5" t="s">
        <v>48</v>
      </c>
      <c r="C39" s="4">
        <v>3.52</v>
      </c>
      <c r="D39" s="5" t="s">
        <v>16</v>
      </c>
      <c r="E39" s="4">
        <v>2.69</v>
      </c>
      <c r="F39" s="5" t="s">
        <v>14</v>
      </c>
      <c r="G39" s="4">
        <v>1.57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</row>
    <row r="40" spans="1:42" x14ac:dyDescent="0.25">
      <c r="A40" t="s">
        <v>91</v>
      </c>
      <c r="B40" s="5" t="s">
        <v>35</v>
      </c>
      <c r="C40" s="4">
        <v>3.33</v>
      </c>
      <c r="D40" s="5" t="s">
        <v>50</v>
      </c>
      <c r="E40" s="4">
        <v>3.22</v>
      </c>
      <c r="F40" s="5" t="s">
        <v>49</v>
      </c>
      <c r="G40" s="4">
        <v>2.12</v>
      </c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</row>
    <row r="41" spans="1:42" x14ac:dyDescent="0.25">
      <c r="A41" t="s">
        <v>92</v>
      </c>
      <c r="B41" s="5" t="s">
        <v>12</v>
      </c>
      <c r="C41" s="4">
        <v>1.76</v>
      </c>
      <c r="D41" s="5" t="s">
        <v>23</v>
      </c>
      <c r="E41" s="4">
        <v>2.59</v>
      </c>
      <c r="F41" s="5" t="s">
        <v>15</v>
      </c>
      <c r="G41" s="4">
        <v>4.88</v>
      </c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</row>
    <row r="42" spans="1:42" x14ac:dyDescent="0.25">
      <c r="A42" t="s">
        <v>93</v>
      </c>
      <c r="B42" s="5" t="s">
        <v>13</v>
      </c>
      <c r="C42" s="4">
        <v>2.2999999999999998</v>
      </c>
      <c r="D42" s="5" t="s">
        <v>1</v>
      </c>
      <c r="E42" s="4">
        <v>1.3</v>
      </c>
      <c r="F42" s="5" t="s">
        <v>27</v>
      </c>
      <c r="G42" s="4">
        <v>3.82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</row>
    <row r="43" spans="1:42" x14ac:dyDescent="0.25">
      <c r="A43" t="s">
        <v>94</v>
      </c>
      <c r="B43" s="5" t="s">
        <v>3</v>
      </c>
      <c r="C43" s="4">
        <v>4.55</v>
      </c>
      <c r="D43" s="5" t="s">
        <v>47</v>
      </c>
      <c r="E43" s="4">
        <v>2.87</v>
      </c>
      <c r="F43" s="5" t="s">
        <v>40</v>
      </c>
      <c r="G43" s="4">
        <v>4.32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</row>
    <row r="44" spans="1:42" x14ac:dyDescent="0.25">
      <c r="A44" t="s">
        <v>95</v>
      </c>
      <c r="B44" s="5" t="s">
        <v>7</v>
      </c>
      <c r="C44" s="4">
        <v>4.96</v>
      </c>
      <c r="D44" s="5" t="s">
        <v>49</v>
      </c>
      <c r="E44" s="4">
        <v>1.07</v>
      </c>
      <c r="F44" s="5" t="s">
        <v>6</v>
      </c>
      <c r="G44" s="4">
        <v>2.5299999999999998</v>
      </c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</row>
    <row r="45" spans="1:42" x14ac:dyDescent="0.25">
      <c r="A45" t="s">
        <v>96</v>
      </c>
      <c r="B45" s="5" t="s">
        <v>1</v>
      </c>
      <c r="C45" s="4">
        <v>1.69</v>
      </c>
      <c r="D45" s="5" t="s">
        <v>16</v>
      </c>
      <c r="E45" s="4">
        <v>3.52</v>
      </c>
      <c r="F45" s="5" t="s">
        <v>23</v>
      </c>
      <c r="G45" s="4">
        <v>1.1299999999999999</v>
      </c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</row>
    <row r="46" spans="1:42" x14ac:dyDescent="0.25">
      <c r="A46" t="s">
        <v>97</v>
      </c>
      <c r="B46" s="5" t="s">
        <v>50</v>
      </c>
      <c r="C46" s="4">
        <v>2.2400000000000002</v>
      </c>
      <c r="D46" s="5" t="s">
        <v>26</v>
      </c>
      <c r="E46" s="4">
        <v>4.6399999999999997</v>
      </c>
      <c r="F46" s="5" t="s">
        <v>2</v>
      </c>
      <c r="G46" s="4">
        <v>4.34</v>
      </c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</row>
    <row r="47" spans="1:42" x14ac:dyDescent="0.25">
      <c r="A47" t="s">
        <v>98</v>
      </c>
      <c r="B47" s="5" t="s">
        <v>30</v>
      </c>
      <c r="C47" s="4">
        <v>3.8</v>
      </c>
      <c r="D47" s="5" t="s">
        <v>11</v>
      </c>
      <c r="E47" s="4">
        <v>4.53</v>
      </c>
      <c r="F47" s="5" t="s">
        <v>32</v>
      </c>
      <c r="G47" s="4">
        <v>4.5</v>
      </c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</row>
    <row r="48" spans="1:42" x14ac:dyDescent="0.25">
      <c r="A48" t="s">
        <v>99</v>
      </c>
      <c r="B48" s="5" t="s">
        <v>22</v>
      </c>
      <c r="C48" s="4">
        <v>2.72</v>
      </c>
      <c r="D48" s="5" t="s">
        <v>16</v>
      </c>
      <c r="E48" s="4">
        <v>3.79</v>
      </c>
      <c r="F48" s="5" t="s">
        <v>19</v>
      </c>
      <c r="G48" s="4">
        <v>2.78</v>
      </c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</row>
    <row r="49" spans="1:42" x14ac:dyDescent="0.25">
      <c r="A49" t="s">
        <v>100</v>
      </c>
      <c r="B49" s="5" t="s">
        <v>23</v>
      </c>
      <c r="C49" s="4">
        <v>1.02</v>
      </c>
      <c r="D49" s="5" t="s">
        <v>46</v>
      </c>
      <c r="E49" s="4">
        <v>1.17</v>
      </c>
      <c r="F49" s="5" t="s">
        <v>31</v>
      </c>
      <c r="G49" s="4">
        <v>3.61</v>
      </c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</row>
    <row r="50" spans="1:42" x14ac:dyDescent="0.25">
      <c r="A50" t="s">
        <v>101</v>
      </c>
      <c r="B50" s="5" t="s">
        <v>29</v>
      </c>
      <c r="C50" s="4">
        <v>4.71</v>
      </c>
      <c r="D50" s="5" t="s">
        <v>16</v>
      </c>
      <c r="E50" s="4">
        <v>3.78</v>
      </c>
      <c r="F50" s="5" t="s">
        <v>17</v>
      </c>
      <c r="G50" s="4">
        <v>3.67</v>
      </c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</row>
    <row r="51" spans="1:42" x14ac:dyDescent="0.25">
      <c r="A51" t="s">
        <v>102</v>
      </c>
      <c r="B51" s="5" t="s">
        <v>34</v>
      </c>
      <c r="C51" s="4">
        <v>4.1399999999999997</v>
      </c>
      <c r="D51" s="5" t="s">
        <v>6</v>
      </c>
      <c r="E51" s="4">
        <v>4.37</v>
      </c>
      <c r="F51" s="5" t="s">
        <v>9</v>
      </c>
      <c r="G51" s="4">
        <v>2.84</v>
      </c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</row>
    <row r="52" spans="1:42" x14ac:dyDescent="0.25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</row>
    <row r="53" spans="1:42" x14ac:dyDescent="0.25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Raw Materials</vt:lpstr>
      <vt:lpstr>Finished Goods</vt:lpstr>
      <vt:lpstr>BOM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 Marzo</dc:creator>
  <cp:lastModifiedBy>Giuseppe Marzo</cp:lastModifiedBy>
  <dcterms:created xsi:type="dcterms:W3CDTF">2017-03-12T15:43:53Z</dcterms:created>
  <dcterms:modified xsi:type="dcterms:W3CDTF">2018-10-28T08:44:01Z</dcterms:modified>
</cp:coreProperties>
</file>